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<sst xmlns="http://schemas.openxmlformats.org/spreadsheetml/2006/main" count="271" uniqueCount="170">
  <si>
    <t>Weekend 24-26 October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</si>
  <si>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</si>
  <si>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</si>
  <si>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</si>
  <si>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</si>
  <si>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</si>
  <si>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</si>
  <si>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</si>
  <si>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</si>
  <si>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</si>
  <si>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</si>
  <si>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Fury</t>
  </si>
  <si>
    <t>USA</t>
  </si>
  <si>
    <t>Sony Pictures</t>
  </si>
  <si>
    <t xml:space="preserve"> - </t>
  </si>
  <si>
    <t>Teenage Mutant Ninja Turtles</t>
  </si>
  <si>
    <t>Paramount</t>
  </si>
  <si>
    <t>Gone Girl</t>
  </si>
  <si>
    <t>20th Century Fox</t>
  </si>
  <si>
    <t>The Book of Life</t>
  </si>
  <si>
    <t>The Maze Runner</t>
  </si>
  <si>
    <t>UK/USA</t>
  </si>
  <si>
    <t>Annabelle</t>
  </si>
  <si>
    <t>Warner Bros</t>
  </si>
  <si>
    <t>Alexander and the Terrible, Horrible, No Good, Very Bad Day</t>
  </si>
  <si>
    <t xml:space="preserve">Disney </t>
  </si>
  <si>
    <t>Happy New Year</t>
  </si>
  <si>
    <t>Ind</t>
  </si>
  <si>
    <t>Yash Raj</t>
  </si>
  <si>
    <t>Love, Rosie</t>
  </si>
  <si>
    <t>UK/Ger</t>
  </si>
  <si>
    <t>Lionsgate</t>
  </si>
  <si>
    <t>The Babadook</t>
  </si>
  <si>
    <t>Aus/Can/Neth</t>
  </si>
  <si>
    <t>Icon</t>
  </si>
  <si>
    <t>Kaththi</t>
  </si>
  <si>
    <t>Ayngaran</t>
  </si>
  <si>
    <t>The Boxtrolls</t>
  </si>
  <si>
    <t>Universal</t>
  </si>
  <si>
    <t>The Equalizer</t>
  </si>
  <si>
    <t>The Judge</t>
  </si>
  <si>
    <t>How to Train Your Dragon 2</t>
  </si>
  <si>
    <t>Total</t>
  </si>
  <si>
    <t>Other UK films</t>
  </si>
  <si>
    <t>What We Did on Our Holiday</t>
  </si>
  <si>
    <t>UK</t>
  </si>
  <si>
    <t>Northern Soul</t>
  </si>
  <si>
    <t>Munro Film</t>
  </si>
  <si>
    <t>'71</t>
  </si>
  <si>
    <t>StudioCanal</t>
  </si>
  <si>
    <t>Pride</t>
  </si>
  <si>
    <t>UK/Fra</t>
  </si>
  <si>
    <t>Jimi: All Is by My Side</t>
  </si>
  <si>
    <t>UK/USA/Ire</t>
  </si>
  <si>
    <t>Curzon Film</t>
  </si>
  <si>
    <t>Guardians of the Galaxy</t>
  </si>
  <si>
    <t>Disney</t>
  </si>
  <si>
    <t>Effie Gray</t>
  </si>
  <si>
    <t>UK/Ita</t>
  </si>
  <si>
    <t>Metrodome</t>
  </si>
  <si>
    <t>A Streetcar Named Desire - NT Live 2014 (Theatre)</t>
  </si>
  <si>
    <t>National Theatre/Picture House Entertainment</t>
  </si>
  <si>
    <t>The Riot Club</t>
  </si>
  <si>
    <t>Magic in the Moonlight</t>
  </si>
  <si>
    <t>Bjork - Biophilia Live 2014 (Concert)</t>
  </si>
  <si>
    <t>Cinema Purgatorio</t>
  </si>
  <si>
    <t>A Most Wanted Man</t>
  </si>
  <si>
    <t>eOne Films</t>
  </si>
  <si>
    <t>The Rewrite</t>
  </si>
  <si>
    <t>20,000 Days on Earth</t>
  </si>
  <si>
    <t>Picture House Entertainment</t>
  </si>
  <si>
    <t>Maleficent</t>
  </si>
  <si>
    <t>Still the Enemy Within</t>
  </si>
  <si>
    <t>Independent</t>
  </si>
  <si>
    <t>Before I Go to Sleep</t>
  </si>
  <si>
    <t>Studiocanal</t>
  </si>
  <si>
    <t>Gone Too Far!</t>
  </si>
  <si>
    <t>Verve</t>
  </si>
  <si>
    <t>The Cunning Little Vixen - Glyndebourne 2012 (Opera)</t>
  </si>
  <si>
    <t>Withnail &amp; I (Re: 2014)</t>
  </si>
  <si>
    <t>Arrow</t>
  </si>
  <si>
    <t>The Battles of Coronel and Falkland Islands</t>
  </si>
  <si>
    <t>BFI</t>
  </si>
  <si>
    <t>Jack to a King</t>
  </si>
  <si>
    <t>Miracle Film</t>
  </si>
  <si>
    <t>Will &amp; Testament: Tony Benn</t>
  </si>
  <si>
    <t>Praslin Pictures</t>
  </si>
  <si>
    <t>Noble</t>
  </si>
  <si>
    <t>UK/Vietnam</t>
  </si>
  <si>
    <t>Eclipse Pictures</t>
  </si>
  <si>
    <t>Lilting</t>
  </si>
  <si>
    <t>Curzon Film World</t>
  </si>
  <si>
    <t>Guardian Live: Russell Brand in Conversation</t>
  </si>
  <si>
    <t>The Inbetweeners 2</t>
  </si>
  <si>
    <t>Entertainment</t>
  </si>
  <si>
    <t>A Dangerous Game</t>
  </si>
  <si>
    <t>Montrose Pictures/Miracle</t>
  </si>
  <si>
    <t>Other Openers</t>
  </si>
  <si>
    <t>This Is Where I Leave You</t>
  </si>
  <si>
    <t>Serena</t>
  </si>
  <si>
    <t>USA/Czech Republic</t>
  </si>
  <si>
    <t>Bogowie</t>
  </si>
  <si>
    <t>Pol</t>
  </si>
  <si>
    <t>The Legend of Love - Bolshoi 2014 (Ballet)</t>
  </si>
  <si>
    <t>Rus</t>
  </si>
  <si>
    <t>The Snow Queen</t>
  </si>
  <si>
    <t>Signature</t>
  </si>
  <si>
    <t>My Little Pony: Equestria Girls, Rainbow Rocks</t>
  </si>
  <si>
    <t>USA/Can</t>
  </si>
  <si>
    <t>Digital Cinema Media</t>
  </si>
  <si>
    <t>Poojai</t>
  </si>
  <si>
    <t>Qube</t>
  </si>
  <si>
    <t>Time Is Illmatic</t>
  </si>
  <si>
    <t>Dogwoof</t>
  </si>
  <si>
    <t>Night Train to Lisbon</t>
  </si>
  <si>
    <t>Sui/Ger</t>
  </si>
  <si>
    <t>BullDOG Film</t>
  </si>
  <si>
    <t>The Way He Looks</t>
  </si>
  <si>
    <t>Bra</t>
  </si>
  <si>
    <t>Peccadilo</t>
  </si>
  <si>
    <t>Zabriskie Point (Re: 2014)</t>
  </si>
  <si>
    <t>Hollywood Classics/Metrodome</t>
  </si>
  <si>
    <t>Comments on this week's top 15 results</t>
  </si>
  <si>
    <t>Against last weekend: -15%</t>
  </si>
  <si>
    <t>Against last year:  -12%</t>
  </si>
  <si>
    <t>Rolling 52 week ranking: 31st</t>
  </si>
  <si>
    <t>UK* films in top 15: 2</t>
  </si>
  <si>
    <t>UK* share of top 15 gross: 7.7%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</si>
  <si>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</si>
  <si>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</si>
  <si>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Fury </t>
    </r>
    <r>
      <rPr>
        <sz val="11"/>
        <rFont val="Calibri"/>
        <family val="2"/>
      </rPr>
      <t>includes £697,543 from 436 previews</t>
    </r>
  </si>
  <si>
    <r>
      <t xml:space="preserve">  </t>
    </r>
    <r>
      <rPr>
        <i/>
        <sz val="11"/>
        <rFont val="Calibri"/>
        <family val="2"/>
      </rPr>
      <t xml:space="preserve">  Happy New Year </t>
    </r>
    <r>
      <rPr>
        <sz val="11"/>
        <rFont val="Calibri"/>
        <family val="2"/>
      </rPr>
      <t>includes £49,945 from 66 previews</t>
    </r>
  </si>
  <si>
    <r>
      <t xml:space="preserve">  </t>
    </r>
    <r>
      <rPr>
        <i/>
        <sz val="11"/>
        <rFont val="Calibri"/>
        <family val="2"/>
      </rPr>
      <t xml:space="preserve">  Kaththi </t>
    </r>
    <r>
      <rPr>
        <sz val="11"/>
        <rFont val="Calibri"/>
        <family val="2"/>
      </rPr>
      <t>includes £79,895 from 14 previews</t>
    </r>
  </si>
  <si>
    <t>Excluding previews the weekend gross for:</t>
  </si>
  <si>
    <r>
      <t xml:space="preserve">Teenage Mutant Ninja Turtle </t>
    </r>
    <r>
      <rPr>
        <sz val="11"/>
        <rFont val="Calibri"/>
        <family val="2"/>
      </rPr>
      <t>has decreased by 40%</t>
    </r>
  </si>
  <si>
    <t>Openers next week - 31 October 2014</t>
  </si>
  <si>
    <t>Aliens (Re: 2014)</t>
  </si>
  <si>
    <t>Carmen - Met Opera 2014 (Opera)</t>
  </si>
  <si>
    <t>By Experience</t>
  </si>
  <si>
    <t>Citizenfour</t>
  </si>
  <si>
    <t>David Bowie Is</t>
  </si>
  <si>
    <t>Omniverse</t>
  </si>
  <si>
    <t>Extraterrestrial</t>
  </si>
  <si>
    <t>Can</t>
  </si>
  <si>
    <t>The Guarantee</t>
  </si>
  <si>
    <t>Ire</t>
  </si>
  <si>
    <t>Wildcard</t>
  </si>
  <si>
    <t>Horns</t>
  </si>
  <si>
    <t>Incir Receli 2</t>
  </si>
  <si>
    <t>Tur</t>
  </si>
  <si>
    <t>Turkish Films</t>
  </si>
  <si>
    <t>Invasion of the Body Snatchers (Re: 2014)</t>
  </si>
  <si>
    <t>Park Circus</t>
  </si>
  <si>
    <t>Mr Turner</t>
  </si>
  <si>
    <t>The Necessary Death of Charlie Countryman</t>
  </si>
  <si>
    <t>Nightcrawler</t>
  </si>
  <si>
    <t>One Million Dubliners</t>
  </si>
  <si>
    <t>Underground</t>
  </si>
  <si>
    <t>Ouija</t>
  </si>
  <si>
    <t>The Overnighters</t>
  </si>
  <si>
    <t>Roar</t>
  </si>
  <si>
    <t>Digital Cinema Prints International</t>
  </si>
  <si>
    <t>Sant Te Sipathi</t>
  </si>
  <si>
    <t>Zeus Films</t>
  </si>
  <si>
    <t>Super Nani</t>
  </si>
  <si>
    <t>Eros</t>
  </si>
  <si>
    <t>The Woman In Black (Re: 2014)</t>
  </si>
  <si>
    <t>UK/USA/Swe</t>
  </si>
  <si>
    <t>Yoddha the Warrior</t>
  </si>
  <si>
    <t>Dharam Seva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</si>
</sst>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0%"/>
    <numFmt numFmtId="172" formatCode="0.00_ ;\-0.00\ "/>
    <numFmt numFmtId="173" formatCode="0_ ;\-0\ "/>
    <numFmt numFmtId="174" formatCode="\£#,##0;&quot;-£&quot;#,##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0" xfId="22" applyFont="1" applyFill="1">
      <alignment/>
      <protection/>
    </xf>
    <xf numFmtId="167" fontId="2" fillId="0" borderId="0" xfId="22" applyNumberFormat="1" applyFont="1" applyFill="1">
      <alignment/>
      <protection/>
    </xf>
    <xf numFmtId="168" fontId="2" fillId="0" borderId="0" xfId="22" applyNumberFormat="1" applyFont="1" applyFill="1" applyAlignment="1">
      <alignment horizontal="right"/>
      <protection/>
    </xf>
    <xf numFmtId="168" fontId="2" fillId="0" borderId="0" xfId="22" applyNumberFormat="1" applyFont="1" applyFill="1" applyAlignment="1">
      <alignment/>
      <protection/>
    </xf>
    <xf numFmtId="164" fontId="1" fillId="0" borderId="0" xfId="22" applyFill="1">
      <alignment/>
      <protection/>
    </xf>
    <xf numFmtId="169" fontId="2" fillId="0" borderId="0" xfId="22" applyNumberFormat="1" applyFont="1" applyFill="1" applyAlignment="1">
      <alignment/>
      <protection/>
    </xf>
    <xf numFmtId="169" fontId="3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center"/>
      <protection/>
    </xf>
    <xf numFmtId="167" fontId="2" fillId="0" borderId="0" xfId="22" applyNumberFormat="1" applyFont="1" applyFill="1" applyAlignment="1">
      <alignment horizontal="right"/>
      <protection/>
    </xf>
    <xf numFmtId="167" fontId="2" fillId="0" borderId="0" xfId="22" applyNumberFormat="1" applyFont="1" applyFill="1" applyAlignment="1">
      <alignment/>
      <protection/>
    </xf>
    <xf numFmtId="169" fontId="3" fillId="2" borderId="0" xfId="22" applyNumberFormat="1" applyFont="1" applyFill="1" applyAlignment="1">
      <alignment horizontal="center"/>
      <protection/>
    </xf>
    <xf numFmtId="169" fontId="3" fillId="2" borderId="0" xfId="22" applyNumberFormat="1" applyFont="1" applyFill="1" applyAlignment="1">
      <alignment horizontal="left"/>
      <protection/>
    </xf>
    <xf numFmtId="169" fontId="3" fillId="2" borderId="0" xfId="22" applyNumberFormat="1" applyFont="1" applyFill="1" applyAlignment="1">
      <alignment horizontal="center" wrapText="1"/>
      <protection/>
    </xf>
    <xf numFmtId="167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horizontal="right" wrapText="1"/>
      <protection/>
    </xf>
    <xf numFmtId="168" fontId="3" fillId="2" borderId="0" xfId="22" applyNumberFormat="1" applyFont="1" applyFill="1" applyAlignment="1">
      <alignment wrapText="1"/>
      <protection/>
    </xf>
    <xf numFmtId="167" fontId="3" fillId="2" borderId="0" xfId="22" applyNumberFormat="1" applyFont="1" applyFill="1" applyAlignment="1">
      <alignment horizontal="center" wrapText="1"/>
      <protection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5" fillId="0" borderId="0" xfId="22" applyFont="1" applyFill="1" applyAlignment="1">
      <alignment wrapText="1"/>
      <protection/>
    </xf>
    <xf numFmtId="170" fontId="5" fillId="0" borderId="0" xfId="15" applyNumberFormat="1" applyFont="1" applyFill="1" applyBorder="1" applyAlignment="1" applyProtection="1">
      <alignment wrapText="1"/>
      <protection/>
    </xf>
    <xf numFmtId="171" fontId="5" fillId="0" borderId="0" xfId="19" applyFont="1" applyFill="1" applyBorder="1" applyAlignment="1" applyProtection="1">
      <alignment wrapText="1"/>
      <protection/>
    </xf>
    <xf numFmtId="164" fontId="2" fillId="0" borderId="0" xfId="22" applyFont="1" applyFill="1" applyAlignment="1">
      <alignment horizontal="right"/>
      <protection/>
    </xf>
    <xf numFmtId="164" fontId="1" fillId="0" borderId="0" xfId="22" applyFont="1" applyAlignment="1">
      <alignment horizontal="center"/>
      <protection/>
    </xf>
    <xf numFmtId="167" fontId="2" fillId="0" borderId="0" xfId="20" applyNumberFormat="1" applyFont="1" applyFill="1" applyBorder="1" applyAlignment="1" applyProtection="1">
      <alignment/>
      <protection/>
    </xf>
    <xf numFmtId="164" fontId="2" fillId="0" borderId="0" xfId="22" applyFont="1" applyFill="1" applyAlignment="1">
      <alignment horizontal="left"/>
      <protection/>
    </xf>
    <xf numFmtId="170" fontId="2" fillId="0" borderId="0" xfId="15" applyNumberFormat="1" applyFont="1" applyFill="1" applyBorder="1" applyAlignment="1" applyProtection="1">
      <alignment/>
      <protection/>
    </xf>
    <xf numFmtId="170" fontId="1" fillId="0" borderId="0" xfId="15" applyNumberFormat="1" applyFont="1" applyFill="1" applyBorder="1" applyAlignment="1" applyProtection="1">
      <alignment/>
      <protection/>
    </xf>
    <xf numFmtId="171" fontId="1" fillId="0" borderId="0" xfId="19" applyFont="1" applyFill="1" applyBorder="1" applyAlignment="1" applyProtection="1">
      <alignment/>
      <protection/>
    </xf>
    <xf numFmtId="172" fontId="2" fillId="0" borderId="0" xfId="15" applyNumberFormat="1" applyFont="1" applyFill="1" applyBorder="1" applyAlignment="1" applyProtection="1">
      <alignment/>
      <protection/>
    </xf>
    <xf numFmtId="169" fontId="3" fillId="2" borderId="0" xfId="22" applyNumberFormat="1" applyFont="1" applyFill="1" applyAlignment="1">
      <alignment horizontal="left" shrinkToFit="1"/>
      <protection/>
    </xf>
    <xf numFmtId="169" fontId="3" fillId="2" borderId="0" xfId="22" applyNumberFormat="1" applyFont="1" applyFill="1" applyAlignment="1">
      <alignment horizontal="center" shrinkToFit="1"/>
      <protection/>
    </xf>
    <xf numFmtId="167" fontId="3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horizontal="right" shrinkToFit="1"/>
      <protection/>
    </xf>
    <xf numFmtId="168" fontId="2" fillId="2" borderId="0" xfId="22" applyNumberFormat="1" applyFont="1" applyFill="1" applyAlignment="1">
      <alignment shrinkToFit="1"/>
      <protection/>
    </xf>
    <xf numFmtId="168" fontId="3" fillId="2" borderId="0" xfId="22" applyNumberFormat="1" applyFont="1" applyFill="1" applyAlignment="1">
      <alignment shrinkToFit="1"/>
      <protection/>
    </xf>
    <xf numFmtId="169" fontId="3" fillId="0" borderId="0" xfId="22" applyNumberFormat="1" applyFont="1" applyFill="1" applyAlignment="1">
      <alignment horizontal="left" shrinkToFit="1"/>
      <protection/>
    </xf>
    <xf numFmtId="169" fontId="3" fillId="0" borderId="0" xfId="22" applyNumberFormat="1" applyFont="1" applyFill="1" applyAlignment="1">
      <alignment horizontal="center" shrinkToFit="1"/>
      <protection/>
    </xf>
    <xf numFmtId="167" fontId="3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horizontal="right" shrinkToFit="1"/>
      <protection/>
    </xf>
    <xf numFmtId="168" fontId="2" fillId="0" borderId="0" xfId="22" applyNumberFormat="1" applyFont="1" applyFill="1" applyAlignment="1">
      <alignment shrinkToFit="1"/>
      <protection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3" fillId="0" borderId="0" xfId="22" applyNumberFormat="1" applyFont="1" applyFill="1" applyAlignment="1">
      <alignment horizontal="left"/>
      <protection/>
    </xf>
    <xf numFmtId="168" fontId="2" fillId="0" borderId="0" xfId="20" applyNumberFormat="1" applyFont="1" applyFill="1" applyBorder="1" applyAlignment="1" applyProtection="1">
      <alignment/>
      <protection/>
    </xf>
    <xf numFmtId="164" fontId="1" fillId="0" borderId="0" xfId="22" applyFont="1" applyFill="1" applyAlignment="1">
      <alignment horizontal="left"/>
      <protection/>
    </xf>
    <xf numFmtId="164" fontId="1" fillId="0" borderId="0" xfId="22" applyFont="1" applyFill="1" applyAlignment="1">
      <alignment horizontal="center"/>
      <protection/>
    </xf>
    <xf numFmtId="164" fontId="2" fillId="0" borderId="0" xfId="22" applyFont="1" applyFill="1" applyAlignment="1">
      <alignment horizontal="center"/>
      <protection/>
    </xf>
    <xf numFmtId="173" fontId="2" fillId="0" borderId="0" xfId="20" applyNumberFormat="1" applyFont="1" applyFill="1" applyBorder="1" applyAlignment="1" applyProtection="1">
      <alignment/>
      <protection/>
    </xf>
    <xf numFmtId="174" fontId="2" fillId="0" borderId="0" xfId="20" applyNumberFormat="1" applyFont="1" applyFill="1" applyBorder="1" applyAlignment="1" applyProtection="1">
      <alignment/>
      <protection/>
    </xf>
    <xf numFmtId="174" fontId="2" fillId="0" borderId="0" xfId="20" applyNumberFormat="1" applyFont="1" applyFill="1" applyBorder="1" applyAlignment="1" applyProtection="1">
      <alignment wrapText="1"/>
      <protection/>
    </xf>
    <xf numFmtId="164" fontId="2" fillId="0" borderId="0" xfId="21" applyFont="1" applyFill="1">
      <alignment/>
      <protection/>
    </xf>
    <xf numFmtId="169" fontId="3" fillId="0" borderId="0" xfId="22" applyNumberFormat="1" applyFont="1" applyFill="1">
      <alignment/>
      <protection/>
    </xf>
    <xf numFmtId="170" fontId="0" fillId="0" borderId="0" xfId="15" applyNumberFormat="1" applyFont="1" applyFill="1" applyBorder="1" applyAlignment="1" applyProtection="1">
      <alignment/>
      <protection/>
    </xf>
    <xf numFmtId="171" fontId="0" fillId="0" borderId="0" xfId="19" applyFont="1" applyFill="1" applyBorder="1" applyAlignment="1" applyProtection="1">
      <alignment/>
      <protection/>
    </xf>
    <xf numFmtId="164" fontId="1" fillId="0" borderId="0" xfId="22" applyFill="1" applyAlignment="1">
      <alignment horizontal="center"/>
      <protection/>
    </xf>
    <xf numFmtId="164" fontId="0" fillId="0" borderId="0" xfId="21" applyAlignment="1">
      <alignment/>
      <protection/>
    </xf>
    <xf numFmtId="169" fontId="6" fillId="0" borderId="0" xfId="22" applyNumberFormat="1" applyFont="1" applyFill="1" applyAlignment="1">
      <alignment/>
      <protection/>
    </xf>
    <xf numFmtId="169" fontId="2" fillId="0" borderId="0" xfId="22" applyNumberFormat="1" applyFont="1" applyFill="1" applyAlignment="1">
      <alignment horizontal="left"/>
      <protection/>
    </xf>
    <xf numFmtId="164" fontId="6" fillId="0" borderId="0" xfId="22" applyFont="1" applyFill="1" applyAlignment="1">
      <alignment horizontal="left" indent="1"/>
      <protection/>
    </xf>
    <xf numFmtId="167" fontId="2" fillId="0" borderId="0" xfId="22" applyNumberFormat="1" applyFont="1" applyFill="1" applyAlignment="1">
      <alignment wrapText="1"/>
      <protection/>
    </xf>
    <xf numFmtId="164" fontId="1" fillId="0" borderId="0" xfId="22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workbookViewId="0" topLeftCell="A1">
      <selection activeCell="A7" sqref="A7"/>
    </sheetView>
  </sheetViews>
  <sheetFormatPr defaultColWidth="12.57421875" defaultRowHeight="12.75"/>
  <cols>
    <col min="1" max="1" width="12.00390625" style="1" customWidth="1"/>
    <col min="2" max="2" width="84.8515625" style="1" customWidth="1"/>
    <col min="3" max="3" width="36.57421875" style="1" customWidth="1"/>
    <col min="4" max="4" width="29.140625" style="2" customWidth="1"/>
    <col min="5" max="5" width="42.140625" style="1" customWidth="1"/>
    <col min="6" max="6" width="17.28125" style="3" customWidth="1"/>
    <col min="7" max="7" width="13.140625" style="4" customWidth="1"/>
    <col min="8" max="8" width="16.140625" style="4" customWidth="1"/>
    <col min="9" max="9" width="23.28125" style="2" customWidth="1"/>
    <col min="10" max="10" width="32.00390625" style="2" customWidth="1"/>
    <col min="11" max="11" width="12.00390625" style="1" customWidth="1"/>
    <col min="12" max="12" width="14.00390625" style="1" customWidth="1"/>
    <col min="13" max="22" width="12.00390625" style="1" customWidth="1"/>
    <col min="23" max="23" width="12.28125" style="5" customWidth="1"/>
    <col min="24" max="24" width="12.421875" style="5" customWidth="1"/>
    <col min="25" max="16384" width="12.00390625" style="5" customWidth="1"/>
  </cols>
  <sheetData>
    <row r="1" spans="1:10" ht="13.5">
      <c r="A1" s="6"/>
      <c r="B1" s="7" t="s">
        <v>0</v>
      </c>
      <c r="C1" s="8"/>
      <c r="D1" s="9"/>
      <c r="E1" s="6"/>
      <c r="I1" s="10"/>
      <c r="J1" s="10"/>
    </row>
    <row r="2" spans="1:31" ht="27.7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9"/>
      <c r="Y2" s="19"/>
      <c r="Z2" s="19"/>
      <c r="AA2" s="20"/>
      <c r="AB2" s="21"/>
      <c r="AC2" s="19"/>
      <c r="AD2" s="20"/>
      <c r="AE2" s="20"/>
    </row>
    <row r="3" spans="1:31" ht="13.5">
      <c r="A3" s="22">
        <v>1</v>
      </c>
      <c r="B3" s="1" t="s">
        <v>11</v>
      </c>
      <c r="C3" s="23" t="s">
        <v>12</v>
      </c>
      <c r="D3" s="24">
        <v>2692786</v>
      </c>
      <c r="E3" s="25" t="s">
        <v>13</v>
      </c>
      <c r="F3" s="3" t="s">
        <v>14</v>
      </c>
      <c r="G3" s="5">
        <v>1</v>
      </c>
      <c r="H3" s="4">
        <v>462</v>
      </c>
      <c r="I3" s="9">
        <f aca="true" t="shared" si="0" ref="I3:I18">D3/H3</f>
        <v>5828.541125541125</v>
      </c>
      <c r="J3" s="2">
        <v>2692786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AA3" s="27"/>
      <c r="AB3" s="28"/>
      <c r="AD3" s="27"/>
      <c r="AE3" s="27"/>
    </row>
    <row r="4" spans="1:31" ht="13.5">
      <c r="A4" s="22">
        <v>2</v>
      </c>
      <c r="B4" s="1" t="s">
        <v>15</v>
      </c>
      <c r="C4" s="23" t="s">
        <v>12</v>
      </c>
      <c r="D4" s="24">
        <v>1927733</v>
      </c>
      <c r="E4" s="25" t="s">
        <v>16</v>
      </c>
      <c r="F4" s="3">
        <v>-59.71677050926058</v>
      </c>
      <c r="G4" s="5">
        <v>2</v>
      </c>
      <c r="H4" s="4">
        <v>522</v>
      </c>
      <c r="I4" s="9">
        <f t="shared" si="0"/>
        <v>3692.9750957854408</v>
      </c>
      <c r="J4" s="2">
        <v>7890052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AA4" s="27"/>
      <c r="AB4" s="28"/>
      <c r="AD4" s="27"/>
      <c r="AE4" s="27"/>
    </row>
    <row r="5" spans="1:31" ht="13.5">
      <c r="A5" s="22">
        <v>3</v>
      </c>
      <c r="B5" s="1" t="s">
        <v>17</v>
      </c>
      <c r="C5" s="23" t="s">
        <v>12</v>
      </c>
      <c r="D5" s="24">
        <v>1597962</v>
      </c>
      <c r="E5" s="25" t="s">
        <v>18</v>
      </c>
      <c r="F5" s="3">
        <v>-32.31988635569498</v>
      </c>
      <c r="G5" s="5">
        <v>4</v>
      </c>
      <c r="H5" s="4">
        <v>526</v>
      </c>
      <c r="I5" s="9">
        <f t="shared" si="0"/>
        <v>3037.9505703422055</v>
      </c>
      <c r="J5" s="2">
        <v>17064765</v>
      </c>
      <c r="K5" s="26"/>
      <c r="L5" s="29"/>
      <c r="M5" s="26"/>
      <c r="N5" s="26"/>
      <c r="O5" s="26"/>
      <c r="P5" s="26"/>
      <c r="Q5" s="26"/>
      <c r="R5" s="26"/>
      <c r="S5" s="26"/>
      <c r="T5" s="26"/>
      <c r="U5" s="26"/>
      <c r="V5" s="26"/>
      <c r="AA5" s="27"/>
      <c r="AB5" s="28"/>
      <c r="AD5" s="27"/>
      <c r="AE5" s="27"/>
    </row>
    <row r="6" spans="1:31" ht="13.5">
      <c r="A6" s="22">
        <v>4</v>
      </c>
      <c r="B6" s="1" t="s">
        <v>19</v>
      </c>
      <c r="C6" s="23" t="s">
        <v>12</v>
      </c>
      <c r="D6" s="24">
        <v>981432</v>
      </c>
      <c r="E6" s="25" t="s">
        <v>18</v>
      </c>
      <c r="F6" s="3" t="s">
        <v>14</v>
      </c>
      <c r="G6" s="5">
        <v>1</v>
      </c>
      <c r="H6" s="4">
        <v>536</v>
      </c>
      <c r="I6" s="9">
        <f t="shared" si="0"/>
        <v>1831.0298507462687</v>
      </c>
      <c r="J6" s="2">
        <v>981432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AA6" s="27"/>
      <c r="AB6" s="28"/>
      <c r="AD6" s="27"/>
      <c r="AE6" s="27"/>
    </row>
    <row r="7" spans="1:31" ht="13.5">
      <c r="A7" s="22">
        <v>5</v>
      </c>
      <c r="B7" s="1" t="s">
        <v>20</v>
      </c>
      <c r="C7" s="23" t="s">
        <v>21</v>
      </c>
      <c r="D7" s="24">
        <v>905314</v>
      </c>
      <c r="E7" s="25" t="s">
        <v>18</v>
      </c>
      <c r="F7" s="3">
        <v>-37.91990674072551</v>
      </c>
      <c r="G7" s="5">
        <v>3</v>
      </c>
      <c r="H7" s="4">
        <v>445</v>
      </c>
      <c r="I7" s="9">
        <f t="shared" si="0"/>
        <v>2034.4134831460674</v>
      </c>
      <c r="J7" s="2">
        <v>5863858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AA7" s="27"/>
      <c r="AB7" s="28"/>
      <c r="AD7" s="27"/>
      <c r="AE7" s="27"/>
    </row>
    <row r="8" spans="1:31" ht="13.5">
      <c r="A8" s="22">
        <v>6</v>
      </c>
      <c r="B8" s="1" t="s">
        <v>22</v>
      </c>
      <c r="C8" s="23" t="s">
        <v>12</v>
      </c>
      <c r="D8" s="24">
        <v>749620.605660001</v>
      </c>
      <c r="E8" s="25" t="s">
        <v>23</v>
      </c>
      <c r="F8" s="3">
        <v>-49.05017211838322</v>
      </c>
      <c r="G8" s="5">
        <v>3</v>
      </c>
      <c r="H8" s="4">
        <v>401</v>
      </c>
      <c r="I8" s="9">
        <f t="shared" si="0"/>
        <v>1869.3780689775588</v>
      </c>
      <c r="J8" s="2">
        <v>6013796.708058551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AA8" s="27"/>
      <c r="AB8" s="28"/>
      <c r="AD8" s="27"/>
      <c r="AE8" s="27"/>
    </row>
    <row r="9" spans="1:31" ht="13.5">
      <c r="A9" s="22">
        <v>7</v>
      </c>
      <c r="B9" s="1" t="s">
        <v>24</v>
      </c>
      <c r="C9" s="23" t="s">
        <v>12</v>
      </c>
      <c r="D9" s="24">
        <v>571580.87315019</v>
      </c>
      <c r="E9" s="25" t="s">
        <v>25</v>
      </c>
      <c r="F9" s="3">
        <v>1635.9212053399585</v>
      </c>
      <c r="G9" s="5">
        <v>3</v>
      </c>
      <c r="H9" s="4">
        <v>453</v>
      </c>
      <c r="I9" s="9">
        <f t="shared" si="0"/>
        <v>1261.7679318988742</v>
      </c>
      <c r="J9" s="2">
        <v>697680.25315019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AA9" s="27"/>
      <c r="AB9" s="28"/>
      <c r="AD9" s="27"/>
      <c r="AE9" s="27"/>
    </row>
    <row r="10" spans="1:31" ht="13.5">
      <c r="A10" s="22">
        <v>8</v>
      </c>
      <c r="B10" s="1" t="s">
        <v>26</v>
      </c>
      <c r="C10" s="23" t="s">
        <v>27</v>
      </c>
      <c r="D10" s="24">
        <v>568203</v>
      </c>
      <c r="E10" s="25" t="s">
        <v>28</v>
      </c>
      <c r="F10" s="3" t="s">
        <v>14</v>
      </c>
      <c r="G10" s="5">
        <v>1</v>
      </c>
      <c r="H10" s="4">
        <v>100</v>
      </c>
      <c r="I10" s="9">
        <f t="shared" si="0"/>
        <v>5682.03</v>
      </c>
      <c r="J10" s="2">
        <v>568203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AA10" s="27"/>
      <c r="AB10" s="28"/>
      <c r="AD10" s="27"/>
      <c r="AE10" s="27"/>
    </row>
    <row r="11" spans="1:31" ht="13.5">
      <c r="A11" s="22">
        <v>9</v>
      </c>
      <c r="B11" s="1" t="s">
        <v>29</v>
      </c>
      <c r="C11" s="23" t="s">
        <v>30</v>
      </c>
      <c r="D11" s="24">
        <v>482535</v>
      </c>
      <c r="E11" s="25" t="s">
        <v>31</v>
      </c>
      <c r="F11" s="3" t="s">
        <v>14</v>
      </c>
      <c r="G11" s="5">
        <v>1</v>
      </c>
      <c r="H11" s="4">
        <v>379</v>
      </c>
      <c r="I11" s="9">
        <f t="shared" si="0"/>
        <v>1273.179419525066</v>
      </c>
      <c r="J11" s="2">
        <v>482535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AA11" s="27"/>
      <c r="AB11" s="28"/>
      <c r="AD11" s="27"/>
      <c r="AE11" s="27"/>
    </row>
    <row r="12" spans="1:31" ht="13.5">
      <c r="A12" s="22">
        <v>10</v>
      </c>
      <c r="B12" s="1" t="s">
        <v>32</v>
      </c>
      <c r="C12" s="23" t="s">
        <v>33</v>
      </c>
      <c r="D12" s="24">
        <v>347512</v>
      </c>
      <c r="E12" s="25" t="s">
        <v>34</v>
      </c>
      <c r="F12" s="3" t="s">
        <v>14</v>
      </c>
      <c r="G12" s="5">
        <v>1</v>
      </c>
      <c r="H12" s="4">
        <v>147</v>
      </c>
      <c r="I12" s="9">
        <f t="shared" si="0"/>
        <v>2364.0272108843537</v>
      </c>
      <c r="J12" s="2">
        <v>347512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AA12" s="27"/>
      <c r="AB12" s="28"/>
      <c r="AD12" s="27"/>
      <c r="AE12" s="27"/>
    </row>
    <row r="13" spans="1:31" ht="13.5">
      <c r="A13" s="22">
        <v>11</v>
      </c>
      <c r="B13" s="1" t="s">
        <v>35</v>
      </c>
      <c r="C13" s="23" t="s">
        <v>27</v>
      </c>
      <c r="D13" s="24">
        <v>222585</v>
      </c>
      <c r="E13" s="25" t="s">
        <v>36</v>
      </c>
      <c r="F13" s="3" t="s">
        <v>14</v>
      </c>
      <c r="G13" s="5">
        <v>1</v>
      </c>
      <c r="H13" s="4">
        <v>55</v>
      </c>
      <c r="I13" s="9">
        <f t="shared" si="0"/>
        <v>4047</v>
      </c>
      <c r="J13" s="2">
        <v>222585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AA13" s="27"/>
      <c r="AB13" s="28"/>
      <c r="AD13" s="27"/>
      <c r="AE13" s="27"/>
    </row>
    <row r="14" spans="1:31" ht="13.5">
      <c r="A14" s="22">
        <v>12</v>
      </c>
      <c r="B14" s="1" t="s">
        <v>37</v>
      </c>
      <c r="C14" s="23" t="s">
        <v>12</v>
      </c>
      <c r="D14" s="24">
        <v>207330</v>
      </c>
      <c r="E14" s="25" t="s">
        <v>38</v>
      </c>
      <c r="F14" s="3">
        <v>-55.35000915267743</v>
      </c>
      <c r="G14" s="5">
        <v>7</v>
      </c>
      <c r="H14" s="4">
        <v>421</v>
      </c>
      <c r="I14" s="9">
        <f t="shared" si="0"/>
        <v>492.4703087885986</v>
      </c>
      <c r="J14" s="2">
        <v>7689253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AA14" s="27"/>
      <c r="AB14" s="28"/>
      <c r="AD14" s="27"/>
      <c r="AE14" s="27"/>
    </row>
    <row r="15" spans="1:31" ht="13.5">
      <c r="A15" s="22">
        <v>13</v>
      </c>
      <c r="B15" s="1" t="s">
        <v>39</v>
      </c>
      <c r="C15" s="23" t="s">
        <v>12</v>
      </c>
      <c r="D15" s="2">
        <v>131232.92045599</v>
      </c>
      <c r="E15" s="25" t="s">
        <v>13</v>
      </c>
      <c r="F15" s="3">
        <v>-69.46712911980964</v>
      </c>
      <c r="G15" s="5">
        <v>5</v>
      </c>
      <c r="H15" s="4">
        <v>146</v>
      </c>
      <c r="I15" s="9">
        <f>D28/H15</f>
        <v>118.68493150684931</v>
      </c>
      <c r="J15" s="2">
        <v>6669034.152510301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AA15" s="27"/>
      <c r="AB15" s="28"/>
      <c r="AD15" s="27"/>
      <c r="AE15" s="27"/>
    </row>
    <row r="16" spans="1:31" ht="13.5">
      <c r="A16" s="22">
        <v>14</v>
      </c>
      <c r="B16" s="1" t="s">
        <v>40</v>
      </c>
      <c r="C16" s="23" t="s">
        <v>12</v>
      </c>
      <c r="D16" s="2">
        <v>115070.12467763</v>
      </c>
      <c r="E16" s="25" t="s">
        <v>23</v>
      </c>
      <c r="F16" s="3">
        <v>-72.74198335211285</v>
      </c>
      <c r="G16" s="5">
        <v>2</v>
      </c>
      <c r="H16" s="4">
        <v>203</v>
      </c>
      <c r="I16" s="9" t="e">
        <f>"#REF!/H16"</f>
        <v>#NAME?</v>
      </c>
      <c r="J16" s="2">
        <v>822955.543895681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AA16" s="27"/>
      <c r="AB16" s="28"/>
      <c r="AD16" s="27"/>
      <c r="AE16" s="27"/>
    </row>
    <row r="17" spans="1:31" ht="13.5">
      <c r="A17" s="22">
        <v>15</v>
      </c>
      <c r="B17" s="1" t="s">
        <v>41</v>
      </c>
      <c r="C17" s="23" t="s">
        <v>12</v>
      </c>
      <c r="D17" s="24">
        <v>113664</v>
      </c>
      <c r="E17" s="25" t="s">
        <v>18</v>
      </c>
      <c r="F17" s="3">
        <v>491.5686478609348</v>
      </c>
      <c r="G17" s="5">
        <v>18</v>
      </c>
      <c r="H17" s="4">
        <v>301</v>
      </c>
      <c r="I17" s="9">
        <f t="shared" si="0"/>
        <v>377.62126245847173</v>
      </c>
      <c r="J17" s="2">
        <v>24690123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AA17" s="27"/>
      <c r="AB17" s="28"/>
      <c r="AD17" s="27"/>
      <c r="AE17" s="27"/>
    </row>
    <row r="18" spans="1:10" ht="13.5">
      <c r="A18" s="30"/>
      <c r="B18" s="30" t="s">
        <v>42</v>
      </c>
      <c r="C18" s="31"/>
      <c r="D18" s="32">
        <f>SUM(D3:D17)</f>
        <v>11614560.523943812</v>
      </c>
      <c r="E18" s="30"/>
      <c r="F18" s="33"/>
      <c r="G18" s="34"/>
      <c r="H18" s="35">
        <f>SUM(H3:H17)</f>
        <v>5097</v>
      </c>
      <c r="I18" s="32">
        <f t="shared" si="0"/>
        <v>2278.7052234537596</v>
      </c>
      <c r="J18" s="32">
        <f>SUM(J3:J17)</f>
        <v>82696570.65761472</v>
      </c>
    </row>
    <row r="19" spans="1:10" ht="13.5">
      <c r="A19" s="36"/>
      <c r="B19" s="36"/>
      <c r="C19" s="37"/>
      <c r="D19" s="38"/>
      <c r="E19" s="36"/>
      <c r="F19" s="39"/>
      <c r="G19" s="40"/>
      <c r="H19" s="41"/>
      <c r="I19" s="38"/>
      <c r="J19" s="38"/>
    </row>
    <row r="20" spans="1:10" ht="13.5">
      <c r="A20" s="36"/>
      <c r="B20" s="36"/>
      <c r="C20" s="37"/>
      <c r="D20" s="38"/>
      <c r="E20" s="36"/>
      <c r="F20" s="39"/>
      <c r="G20" s="40"/>
      <c r="H20" s="41"/>
      <c r="I20" s="38"/>
      <c r="J20" s="38"/>
    </row>
    <row r="21" spans="1:10" ht="13.5">
      <c r="A21" s="6"/>
      <c r="B21" s="42" t="s">
        <v>43</v>
      </c>
      <c r="C21" s="8"/>
      <c r="D21" s="9"/>
      <c r="E21" s="6"/>
      <c r="I21" s="38"/>
      <c r="J21" s="10"/>
    </row>
    <row r="22" spans="1:11" ht="13.5">
      <c r="A22" s="43">
        <v>17</v>
      </c>
      <c r="B22" s="44" t="s">
        <v>44</v>
      </c>
      <c r="C22" s="45" t="s">
        <v>45</v>
      </c>
      <c r="D22" s="24">
        <v>100828</v>
      </c>
      <c r="E22" s="25" t="s">
        <v>31</v>
      </c>
      <c r="F22" s="43">
        <v>-54.890030243919895</v>
      </c>
      <c r="G22" s="43">
        <v>5</v>
      </c>
      <c r="H22" s="43">
        <v>94</v>
      </c>
      <c r="I22" s="9">
        <f aca="true" t="shared" si="1" ref="I22">D22/H22</f>
        <v>1072.6382978723404</v>
      </c>
      <c r="J22" s="43">
        <v>3688265</v>
      </c>
      <c r="K22" s="43"/>
    </row>
    <row r="23" spans="1:11" ht="13.5">
      <c r="A23" s="43">
        <v>22</v>
      </c>
      <c r="B23" s="44" t="s">
        <v>46</v>
      </c>
      <c r="C23" s="45" t="s">
        <v>21</v>
      </c>
      <c r="D23" s="24">
        <v>81399.7875350402</v>
      </c>
      <c r="E23" s="25" t="s">
        <v>47</v>
      </c>
      <c r="F23" s="43">
        <v>-71.03462827889857</v>
      </c>
      <c r="G23" s="43">
        <v>2</v>
      </c>
      <c r="H23" s="43">
        <v>63</v>
      </c>
      <c r="I23" s="9">
        <f>D23/H23</f>
        <v>1292.0601196038128</v>
      </c>
      <c r="J23" s="43">
        <v>478528.5910308132</v>
      </c>
      <c r="K23" s="43"/>
    </row>
    <row r="24" spans="1:11" ht="13.5">
      <c r="A24" s="43">
        <v>24</v>
      </c>
      <c r="B24" s="1" t="s">
        <v>48</v>
      </c>
      <c r="C24" s="46" t="s">
        <v>45</v>
      </c>
      <c r="D24" s="24">
        <v>65416.0667021741</v>
      </c>
      <c r="E24" s="25" t="s">
        <v>49</v>
      </c>
      <c r="F24" s="43">
        <v>-66.21221598596676</v>
      </c>
      <c r="G24" s="43">
        <v>3</v>
      </c>
      <c r="H24" s="43">
        <v>78</v>
      </c>
      <c r="I24" s="9">
        <f>D24/H24</f>
        <v>838.6675218227449</v>
      </c>
      <c r="J24" s="43">
        <v>773358.4923952571</v>
      </c>
      <c r="K24" s="43"/>
    </row>
    <row r="25" spans="1:11" ht="13.5">
      <c r="A25" s="43">
        <v>27</v>
      </c>
      <c r="B25" s="44" t="s">
        <v>50</v>
      </c>
      <c r="C25" s="45" t="s">
        <v>51</v>
      </c>
      <c r="D25" s="24">
        <v>41773</v>
      </c>
      <c r="E25" s="25" t="s">
        <v>18</v>
      </c>
      <c r="F25" s="43">
        <v>-36.382742183573704</v>
      </c>
      <c r="G25" s="43">
        <v>7</v>
      </c>
      <c r="H25" s="43">
        <v>30</v>
      </c>
      <c r="I25" s="9">
        <f>D25/H25</f>
        <v>1392.4333333333334</v>
      </c>
      <c r="J25" s="43">
        <v>3803562</v>
      </c>
      <c r="K25" s="43"/>
    </row>
    <row r="26" spans="1:22" ht="13.5">
      <c r="A26" s="43">
        <v>29</v>
      </c>
      <c r="B26" s="1" t="s">
        <v>52</v>
      </c>
      <c r="C26" s="46" t="s">
        <v>53</v>
      </c>
      <c r="D26" s="24">
        <v>24243</v>
      </c>
      <c r="E26" s="1" t="s">
        <v>54</v>
      </c>
      <c r="F26" s="3" t="s">
        <v>14</v>
      </c>
      <c r="G26" s="43">
        <v>1</v>
      </c>
      <c r="H26" s="43">
        <v>29</v>
      </c>
      <c r="I26" s="9">
        <f>D26/H26</f>
        <v>835.9655172413793</v>
      </c>
      <c r="J26" s="43">
        <v>24243</v>
      </c>
      <c r="K26" s="43"/>
      <c r="L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13.5">
      <c r="A27" s="43">
        <v>31</v>
      </c>
      <c r="B27" s="44" t="s">
        <v>55</v>
      </c>
      <c r="C27" s="45" t="s">
        <v>21</v>
      </c>
      <c r="D27" s="24">
        <v>20042</v>
      </c>
      <c r="E27" s="48" t="s">
        <v>56</v>
      </c>
      <c r="F27" s="43">
        <v>-48.02116292338815</v>
      </c>
      <c r="G27" s="43">
        <v>13</v>
      </c>
      <c r="H27" s="43">
        <v>79</v>
      </c>
      <c r="I27" s="9">
        <f>D27/H27</f>
        <v>253.69620253164558</v>
      </c>
      <c r="J27" s="43">
        <v>28444995</v>
      </c>
      <c r="K27" s="43"/>
      <c r="L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13.5">
      <c r="A28" s="43">
        <v>33</v>
      </c>
      <c r="B28" s="1" t="s">
        <v>57</v>
      </c>
      <c r="C28" s="46" t="s">
        <v>58</v>
      </c>
      <c r="D28" s="24">
        <v>17328</v>
      </c>
      <c r="E28" s="5" t="s">
        <v>59</v>
      </c>
      <c r="F28" s="43">
        <v>-43.1496062992126</v>
      </c>
      <c r="G28" s="43">
        <v>3</v>
      </c>
      <c r="H28" s="43">
        <v>17</v>
      </c>
      <c r="I28" s="9">
        <f>D28/H28</f>
        <v>1019.2941176470588</v>
      </c>
      <c r="J28" s="43">
        <v>229131</v>
      </c>
      <c r="K28" s="43"/>
      <c r="L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14.25">
      <c r="A29" s="43">
        <v>35</v>
      </c>
      <c r="B29" s="44" t="s">
        <v>60</v>
      </c>
      <c r="C29" s="45" t="s">
        <v>45</v>
      </c>
      <c r="D29" s="24">
        <v>11142</v>
      </c>
      <c r="E29" s="49" t="s">
        <v>61</v>
      </c>
      <c r="F29" s="43">
        <v>-27.28103380759692</v>
      </c>
      <c r="G29" s="43">
        <v>7</v>
      </c>
      <c r="H29" s="43">
        <v>14</v>
      </c>
      <c r="I29" s="9">
        <f>D29/H29</f>
        <v>795.8571428571429</v>
      </c>
      <c r="J29" s="43">
        <v>1253715.041366607</v>
      </c>
      <c r="K29" s="43"/>
      <c r="L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ht="13.5">
      <c r="A30" s="43">
        <v>36</v>
      </c>
      <c r="B30" s="44" t="s">
        <v>62</v>
      </c>
      <c r="C30" s="46" t="s">
        <v>45</v>
      </c>
      <c r="D30" s="24">
        <v>10300</v>
      </c>
      <c r="E30" s="4" t="s">
        <v>38</v>
      </c>
      <c r="F30" s="43">
        <v>-33.39368856699431</v>
      </c>
      <c r="G30" s="43">
        <v>6</v>
      </c>
      <c r="H30" s="43">
        <v>4</v>
      </c>
      <c r="I30" s="9">
        <f>D30/H30</f>
        <v>2575</v>
      </c>
      <c r="J30" s="43">
        <v>1559618</v>
      </c>
      <c r="K30" s="43"/>
      <c r="L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3.5">
      <c r="A31" s="43">
        <v>37</v>
      </c>
      <c r="B31" s="44" t="s">
        <v>63</v>
      </c>
      <c r="C31" s="45" t="s">
        <v>21</v>
      </c>
      <c r="D31" s="24">
        <v>9168</v>
      </c>
      <c r="E31" s="25" t="s">
        <v>23</v>
      </c>
      <c r="F31" s="43">
        <v>-24.796981379706338</v>
      </c>
      <c r="G31" s="43">
        <v>6</v>
      </c>
      <c r="H31" s="43">
        <v>12</v>
      </c>
      <c r="I31" s="9">
        <f>D31/H31</f>
        <v>764</v>
      </c>
      <c r="J31" s="43">
        <v>878369</v>
      </c>
      <c r="K31" s="43"/>
      <c r="L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13.5">
      <c r="A32" s="43">
        <v>38</v>
      </c>
      <c r="B32" s="1" t="s">
        <v>64</v>
      </c>
      <c r="C32" s="46" t="s">
        <v>45</v>
      </c>
      <c r="D32" s="24">
        <v>9147</v>
      </c>
      <c r="E32" s="1" t="s">
        <v>65</v>
      </c>
      <c r="F32" s="43">
        <v>34.10360001301327</v>
      </c>
      <c r="G32" s="43">
        <v>2</v>
      </c>
      <c r="H32" s="43">
        <v>7</v>
      </c>
      <c r="I32" s="9">
        <f>D32/H32</f>
        <v>1306.7142857142858</v>
      </c>
      <c r="J32" s="43">
        <v>23669.5794380905</v>
      </c>
      <c r="K32" s="43"/>
      <c r="L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3.5">
      <c r="A33" s="43">
        <v>41</v>
      </c>
      <c r="B33" s="44" t="s">
        <v>66</v>
      </c>
      <c r="C33" s="46" t="s">
        <v>30</v>
      </c>
      <c r="D33" s="24">
        <v>8073</v>
      </c>
      <c r="E33" s="25" t="s">
        <v>67</v>
      </c>
      <c r="F33" s="43">
        <v>-59.70752645238571</v>
      </c>
      <c r="G33" s="43">
        <v>7</v>
      </c>
      <c r="H33" s="43">
        <v>8</v>
      </c>
      <c r="I33" s="9">
        <f>D33/H33</f>
        <v>1009.125</v>
      </c>
      <c r="J33" s="43">
        <v>2004589</v>
      </c>
      <c r="K33" s="43"/>
      <c r="L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3.5">
      <c r="A34" s="43">
        <v>45</v>
      </c>
      <c r="B34" s="44" t="s">
        <v>68</v>
      </c>
      <c r="C34" s="45" t="s">
        <v>21</v>
      </c>
      <c r="D34" s="24">
        <v>5588</v>
      </c>
      <c r="E34" s="25" t="s">
        <v>31</v>
      </c>
      <c r="F34" s="43">
        <v>-90.2268394634206</v>
      </c>
      <c r="G34" s="43">
        <v>3</v>
      </c>
      <c r="H34" s="43">
        <v>10</v>
      </c>
      <c r="I34" s="9">
        <f>D34/H34</f>
        <v>558.8</v>
      </c>
      <c r="J34" s="43">
        <v>596966</v>
      </c>
      <c r="K34" s="43"/>
      <c r="L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3.5">
      <c r="A35" s="43">
        <v>47</v>
      </c>
      <c r="B35" s="44" t="s">
        <v>69</v>
      </c>
      <c r="C35" s="45" t="s">
        <v>45</v>
      </c>
      <c r="D35" s="24">
        <v>4786</v>
      </c>
      <c r="E35" s="50" t="s">
        <v>70</v>
      </c>
      <c r="F35" s="43">
        <v>24.830464267083986</v>
      </c>
      <c r="G35" s="43">
        <v>6</v>
      </c>
      <c r="H35" s="43">
        <v>7</v>
      </c>
      <c r="I35" s="9">
        <f>D35/H35</f>
        <v>683.7142857142857</v>
      </c>
      <c r="J35" s="43">
        <v>541193</v>
      </c>
      <c r="K35" s="43"/>
      <c r="L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3.5">
      <c r="A36" s="43">
        <v>53</v>
      </c>
      <c r="B36" s="1" t="s">
        <v>71</v>
      </c>
      <c r="C36" s="46" t="s">
        <v>21</v>
      </c>
      <c r="D36" s="24">
        <v>2854</v>
      </c>
      <c r="E36" s="25" t="s">
        <v>56</v>
      </c>
      <c r="F36" s="43">
        <v>-1.5862068965517242</v>
      </c>
      <c r="G36" s="43">
        <v>22</v>
      </c>
      <c r="H36" s="43">
        <v>3</v>
      </c>
      <c r="I36" s="9">
        <f>D36/H36</f>
        <v>951.3333333333334</v>
      </c>
      <c r="J36" s="43">
        <v>19410813</v>
      </c>
      <c r="K36" s="43"/>
      <c r="L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3.5">
      <c r="A37" s="43">
        <v>54</v>
      </c>
      <c r="B37" s="44" t="s">
        <v>72</v>
      </c>
      <c r="C37" s="46" t="s">
        <v>45</v>
      </c>
      <c r="D37" s="24">
        <v>2647</v>
      </c>
      <c r="E37" s="5" t="s">
        <v>73</v>
      </c>
      <c r="F37" s="43">
        <v>247.14754098360655</v>
      </c>
      <c r="G37" s="43">
        <v>4</v>
      </c>
      <c r="H37" s="43">
        <v>3</v>
      </c>
      <c r="I37" s="9">
        <f>D37/H37</f>
        <v>882.3333333333334</v>
      </c>
      <c r="J37" s="43">
        <v>19043.1</v>
      </c>
      <c r="K37" s="43"/>
      <c r="L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13.5">
      <c r="A38" s="43">
        <v>55</v>
      </c>
      <c r="B38" s="44" t="s">
        <v>74</v>
      </c>
      <c r="C38" s="45" t="s">
        <v>21</v>
      </c>
      <c r="D38" s="24">
        <v>2606</v>
      </c>
      <c r="E38" s="25" t="s">
        <v>75</v>
      </c>
      <c r="F38" s="43">
        <v>-67.97345459014379</v>
      </c>
      <c r="G38" s="43">
        <v>8</v>
      </c>
      <c r="H38" s="43">
        <v>4</v>
      </c>
      <c r="I38" s="9">
        <f>D38/H38</f>
        <v>651.5</v>
      </c>
      <c r="J38" s="43">
        <v>3271965</v>
      </c>
      <c r="K38" s="43"/>
      <c r="L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ht="13.5">
      <c r="A39" s="43">
        <v>58</v>
      </c>
      <c r="B39" s="1" t="s">
        <v>76</v>
      </c>
      <c r="C39" s="46" t="s">
        <v>45</v>
      </c>
      <c r="D39" s="24">
        <v>1687</v>
      </c>
      <c r="E39" s="5" t="s">
        <v>77</v>
      </c>
      <c r="F39" s="43">
        <v>-70.19434628975264</v>
      </c>
      <c r="G39" s="43">
        <v>3</v>
      </c>
      <c r="H39" s="43">
        <v>5</v>
      </c>
      <c r="I39" s="9">
        <f>D39/H39</f>
        <v>337.4</v>
      </c>
      <c r="J39" s="43">
        <v>34383</v>
      </c>
      <c r="K39" s="43"/>
      <c r="L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ht="13.5">
      <c r="A40" s="43">
        <v>61</v>
      </c>
      <c r="B40" s="1" t="s">
        <v>78</v>
      </c>
      <c r="C40" s="46" t="s">
        <v>45</v>
      </c>
      <c r="D40" s="24">
        <v>1112</v>
      </c>
      <c r="E40" s="48" t="s">
        <v>70</v>
      </c>
      <c r="F40" s="3" t="s">
        <v>14</v>
      </c>
      <c r="G40" s="43">
        <v>125</v>
      </c>
      <c r="H40" s="43">
        <v>1</v>
      </c>
      <c r="I40" s="9">
        <f>D40/H40</f>
        <v>1112</v>
      </c>
      <c r="J40" s="43">
        <v>29661.6</v>
      </c>
      <c r="K40" s="43"/>
      <c r="L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3.5">
      <c r="A41" s="43">
        <v>62</v>
      </c>
      <c r="B41" s="1" t="s">
        <v>79</v>
      </c>
      <c r="C41" s="46" t="s">
        <v>45</v>
      </c>
      <c r="D41" s="24">
        <v>1027</v>
      </c>
      <c r="E41" s="48" t="s">
        <v>80</v>
      </c>
      <c r="F41" s="43">
        <v>-73.84105960264901</v>
      </c>
      <c r="G41" s="43">
        <v>4</v>
      </c>
      <c r="H41" s="43">
        <v>5</v>
      </c>
      <c r="I41" s="9">
        <f>D41/H41</f>
        <v>205.4</v>
      </c>
      <c r="J41" s="43">
        <v>28362</v>
      </c>
      <c r="K41" s="43"/>
      <c r="L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3.5">
      <c r="A42" s="43">
        <v>65</v>
      </c>
      <c r="B42" s="1" t="s">
        <v>81</v>
      </c>
      <c r="C42" s="46" t="s">
        <v>45</v>
      </c>
      <c r="D42" s="24">
        <v>774</v>
      </c>
      <c r="E42" s="5" t="s">
        <v>82</v>
      </c>
      <c r="F42" s="43">
        <v>-93.47165991902834</v>
      </c>
      <c r="G42" s="43">
        <v>2</v>
      </c>
      <c r="H42" s="43">
        <v>1</v>
      </c>
      <c r="I42" s="9">
        <f>D42/H42</f>
        <v>774</v>
      </c>
      <c r="J42" s="43">
        <v>13745</v>
      </c>
      <c r="K42" s="43"/>
      <c r="L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ht="13.5">
      <c r="A43" s="43">
        <v>69</v>
      </c>
      <c r="B43" s="50" t="s">
        <v>83</v>
      </c>
      <c r="C43" s="45" t="s">
        <v>45</v>
      </c>
      <c r="D43" s="24">
        <v>456.45</v>
      </c>
      <c r="E43" s="50" t="s">
        <v>84</v>
      </c>
      <c r="F43" s="43">
        <v>-72.01461653065854</v>
      </c>
      <c r="G43" s="43">
        <v>7</v>
      </c>
      <c r="H43" s="43">
        <v>2</v>
      </c>
      <c r="I43" s="9">
        <f>D43/H43</f>
        <v>228.225</v>
      </c>
      <c r="J43" s="43">
        <v>81770.75</v>
      </c>
      <c r="K43" s="43"/>
      <c r="L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3.5">
      <c r="A44" s="43">
        <v>71</v>
      </c>
      <c r="B44" s="5" t="s">
        <v>85</v>
      </c>
      <c r="C44" s="46" t="s">
        <v>45</v>
      </c>
      <c r="D44" s="24">
        <v>426</v>
      </c>
      <c r="E44" s="48" t="s">
        <v>86</v>
      </c>
      <c r="F44" s="3" t="s">
        <v>14</v>
      </c>
      <c r="G44" s="43">
        <v>4</v>
      </c>
      <c r="H44" s="43">
        <v>1</v>
      </c>
      <c r="I44" s="9">
        <f>D44/H44</f>
        <v>426</v>
      </c>
      <c r="J44" s="43">
        <v>97416</v>
      </c>
      <c r="K44" s="43"/>
      <c r="L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3.5">
      <c r="A45" s="43">
        <v>77</v>
      </c>
      <c r="B45" s="1" t="s">
        <v>87</v>
      </c>
      <c r="C45" s="46" t="s">
        <v>88</v>
      </c>
      <c r="D45" s="24">
        <v>249</v>
      </c>
      <c r="E45" s="1" t="s">
        <v>89</v>
      </c>
      <c r="F45" s="43">
        <v>-90.95860566448802</v>
      </c>
      <c r="G45" s="43">
        <v>6</v>
      </c>
      <c r="H45" s="43">
        <v>1</v>
      </c>
      <c r="I45" s="9">
        <f>D45/H45</f>
        <v>249</v>
      </c>
      <c r="J45" s="43">
        <v>168521</v>
      </c>
      <c r="K45" s="43"/>
      <c r="L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13.5">
      <c r="A46" s="43">
        <v>79</v>
      </c>
      <c r="B46" s="5" t="s">
        <v>90</v>
      </c>
      <c r="C46" s="46" t="s">
        <v>45</v>
      </c>
      <c r="D46" s="24">
        <v>195</v>
      </c>
      <c r="E46" s="48" t="s">
        <v>91</v>
      </c>
      <c r="F46" s="3" t="s">
        <v>14</v>
      </c>
      <c r="G46" s="43">
        <v>12</v>
      </c>
      <c r="H46" s="43">
        <v>2</v>
      </c>
      <c r="I46" s="9">
        <f>D46/H46</f>
        <v>97.5</v>
      </c>
      <c r="J46" s="43">
        <v>132432</v>
      </c>
      <c r="K46" s="43"/>
      <c r="L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13.5">
      <c r="A47" s="43">
        <v>80</v>
      </c>
      <c r="B47" s="5" t="s">
        <v>92</v>
      </c>
      <c r="C47" s="46" t="s">
        <v>45</v>
      </c>
      <c r="D47" s="24">
        <v>192</v>
      </c>
      <c r="E47" s="48" t="s">
        <v>70</v>
      </c>
      <c r="F47" s="43">
        <v>-70.6959706959707</v>
      </c>
      <c r="G47" s="43">
        <v>2</v>
      </c>
      <c r="H47" s="43">
        <v>1</v>
      </c>
      <c r="I47" s="9">
        <f>D47/H47</f>
        <v>192</v>
      </c>
      <c r="J47" s="43">
        <v>94872.4293833914</v>
      </c>
      <c r="K47" s="43"/>
      <c r="L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13.5">
      <c r="A48" s="43">
        <v>82</v>
      </c>
      <c r="B48" s="1" t="s">
        <v>93</v>
      </c>
      <c r="C48" s="8" t="s">
        <v>45</v>
      </c>
      <c r="D48" s="24">
        <v>136</v>
      </c>
      <c r="E48" s="6" t="s">
        <v>94</v>
      </c>
      <c r="F48" s="43">
        <v>-77.81402936378467</v>
      </c>
      <c r="G48" s="43">
        <v>12</v>
      </c>
      <c r="H48" s="43">
        <v>1</v>
      </c>
      <c r="I48" s="9">
        <f>D48/H48</f>
        <v>136</v>
      </c>
      <c r="J48" s="43">
        <v>33387932</v>
      </c>
      <c r="K48" s="43"/>
      <c r="L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ht="13.5">
      <c r="A49" s="43">
        <v>84</v>
      </c>
      <c r="B49" s="44" t="s">
        <v>95</v>
      </c>
      <c r="C49" s="46" t="s">
        <v>45</v>
      </c>
      <c r="D49" s="24">
        <v>77</v>
      </c>
      <c r="E49" s="5" t="s">
        <v>96</v>
      </c>
      <c r="F49" s="43">
        <v>-75.67140600315955</v>
      </c>
      <c r="G49" s="43">
        <v>8</v>
      </c>
      <c r="H49" s="43">
        <v>1</v>
      </c>
      <c r="I49" s="9">
        <f>D49/H49</f>
        <v>77</v>
      </c>
      <c r="J49" s="43">
        <v>9582.63</v>
      </c>
      <c r="K49" s="43"/>
      <c r="L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ht="13.5">
      <c r="A50" s="43"/>
      <c r="B50" s="5"/>
      <c r="C50" s="46"/>
      <c r="D50" s="24"/>
      <c r="E50" s="48"/>
      <c r="F50" s="43"/>
      <c r="G50" s="43"/>
      <c r="H50" s="43"/>
      <c r="I50" s="9"/>
      <c r="J50" s="43"/>
      <c r="K50" s="43"/>
      <c r="L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13" s="5" customFormat="1" ht="13.5">
      <c r="A51" s="43"/>
      <c r="B51" s="51" t="s">
        <v>97</v>
      </c>
      <c r="C51" s="8"/>
      <c r="D51" s="24"/>
      <c r="E51" s="48"/>
      <c r="F51" s="43"/>
      <c r="G51" s="43"/>
      <c r="H51" s="43"/>
      <c r="I51" s="9"/>
      <c r="J51" s="43"/>
      <c r="K51" s="43"/>
      <c r="M51" s="1"/>
    </row>
    <row r="52" spans="1:22" ht="13.5">
      <c r="A52" s="43">
        <v>16</v>
      </c>
      <c r="B52" s="1" t="s">
        <v>98</v>
      </c>
      <c r="C52" s="46" t="s">
        <v>12</v>
      </c>
      <c r="D52" s="24">
        <v>109440.69312465</v>
      </c>
      <c r="E52" s="1" t="s">
        <v>23</v>
      </c>
      <c r="F52" s="3" t="s">
        <v>14</v>
      </c>
      <c r="G52" s="43">
        <v>1</v>
      </c>
      <c r="H52" s="43">
        <v>222</v>
      </c>
      <c r="I52" s="9">
        <f aca="true" t="shared" si="2" ref="I52:I62">D52/H52</f>
        <v>492.9760951560811</v>
      </c>
      <c r="J52" s="43">
        <v>109440.69312465</v>
      </c>
      <c r="K52" s="43"/>
      <c r="L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ht="13.5">
      <c r="A53" s="43">
        <v>19</v>
      </c>
      <c r="B53" s="1" t="s">
        <v>99</v>
      </c>
      <c r="C53" s="46" t="s">
        <v>100</v>
      </c>
      <c r="D53" s="24">
        <v>95109</v>
      </c>
      <c r="E53" s="1" t="s">
        <v>49</v>
      </c>
      <c r="F53" s="3" t="s">
        <v>14</v>
      </c>
      <c r="G53" s="43">
        <v>1</v>
      </c>
      <c r="H53" s="43">
        <v>185</v>
      </c>
      <c r="I53" s="9">
        <f t="shared" si="2"/>
        <v>514.1027027027027</v>
      </c>
      <c r="J53" s="43">
        <v>95109</v>
      </c>
      <c r="K53" s="43"/>
      <c r="L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ht="13.5">
      <c r="A54" s="43">
        <v>20</v>
      </c>
      <c r="B54" s="1" t="s">
        <v>101</v>
      </c>
      <c r="C54" s="46" t="s">
        <v>102</v>
      </c>
      <c r="D54" s="24">
        <v>90623.3602666168</v>
      </c>
      <c r="E54" s="1" t="s">
        <v>59</v>
      </c>
      <c r="F54" s="3" t="s">
        <v>14</v>
      </c>
      <c r="G54" s="43">
        <v>1</v>
      </c>
      <c r="H54" s="43">
        <v>22</v>
      </c>
      <c r="I54" s="9">
        <f t="shared" si="2"/>
        <v>4119.243648482582</v>
      </c>
      <c r="J54" s="43">
        <v>90623.3602666168</v>
      </c>
      <c r="K54" s="43"/>
      <c r="L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3.5">
      <c r="A55" s="43">
        <v>25</v>
      </c>
      <c r="B55" s="1" t="s">
        <v>103</v>
      </c>
      <c r="C55" s="46" t="s">
        <v>104</v>
      </c>
      <c r="D55" s="24">
        <v>61968</v>
      </c>
      <c r="E55" s="1" t="s">
        <v>70</v>
      </c>
      <c r="F55" s="3" t="s">
        <v>14</v>
      </c>
      <c r="G55" s="43">
        <v>1</v>
      </c>
      <c r="H55" s="43">
        <v>175</v>
      </c>
      <c r="I55" s="9">
        <f t="shared" si="2"/>
        <v>354.10285714285715</v>
      </c>
      <c r="J55" s="43">
        <v>63195.4</v>
      </c>
      <c r="K55" s="43"/>
      <c r="L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3.5">
      <c r="A56" s="43">
        <v>30</v>
      </c>
      <c r="B56" s="1" t="s">
        <v>105</v>
      </c>
      <c r="C56" s="46" t="s">
        <v>104</v>
      </c>
      <c r="D56" s="24">
        <v>20644.4074335015</v>
      </c>
      <c r="E56" s="1" t="s">
        <v>106</v>
      </c>
      <c r="F56" s="3" t="s">
        <v>14</v>
      </c>
      <c r="G56" s="43">
        <v>1</v>
      </c>
      <c r="H56" s="43">
        <v>81</v>
      </c>
      <c r="I56" s="9">
        <f t="shared" si="2"/>
        <v>254.86922757409258</v>
      </c>
      <c r="J56" s="43">
        <v>20644.4074335015</v>
      </c>
      <c r="K56" s="43"/>
      <c r="L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3.5">
      <c r="A57" s="43">
        <v>32</v>
      </c>
      <c r="B57" s="1" t="s">
        <v>107</v>
      </c>
      <c r="C57" s="46" t="s">
        <v>108</v>
      </c>
      <c r="D57" s="24">
        <v>19705</v>
      </c>
      <c r="E57" s="1" t="s">
        <v>109</v>
      </c>
      <c r="F57" s="3" t="s">
        <v>14</v>
      </c>
      <c r="G57" s="43">
        <v>1</v>
      </c>
      <c r="H57" s="43">
        <v>80</v>
      </c>
      <c r="I57" s="9">
        <f t="shared" si="2"/>
        <v>246.3125</v>
      </c>
      <c r="J57" s="43">
        <v>19705</v>
      </c>
      <c r="K57" s="43"/>
      <c r="L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3.5">
      <c r="A58" s="43">
        <v>39</v>
      </c>
      <c r="B58" s="5" t="s">
        <v>110</v>
      </c>
      <c r="C58" s="46" t="s">
        <v>27</v>
      </c>
      <c r="D58" s="24">
        <v>8583.74</v>
      </c>
      <c r="E58" s="1" t="s">
        <v>111</v>
      </c>
      <c r="F58" s="3" t="s">
        <v>14</v>
      </c>
      <c r="G58" s="43">
        <v>1</v>
      </c>
      <c r="H58" s="43">
        <v>4</v>
      </c>
      <c r="I58" s="9">
        <f t="shared" si="2"/>
        <v>2145.935</v>
      </c>
      <c r="J58" s="43">
        <v>8583.74</v>
      </c>
      <c r="K58" s="43"/>
      <c r="L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13" s="5" customFormat="1" ht="13.5">
      <c r="A59" s="43">
        <v>42</v>
      </c>
      <c r="B59" s="1" t="s">
        <v>112</v>
      </c>
      <c r="C59" s="46" t="s">
        <v>12</v>
      </c>
      <c r="D59" s="24">
        <v>7354</v>
      </c>
      <c r="E59" s="1" t="s">
        <v>113</v>
      </c>
      <c r="F59" s="3" t="s">
        <v>14</v>
      </c>
      <c r="G59" s="43">
        <v>1</v>
      </c>
      <c r="H59" s="43">
        <v>4</v>
      </c>
      <c r="I59" s="9">
        <f t="shared" si="2"/>
        <v>1838.5</v>
      </c>
      <c r="J59" s="43">
        <v>7354</v>
      </c>
      <c r="K59" s="43"/>
      <c r="M59" s="1"/>
    </row>
    <row r="60" spans="1:13" s="5" customFormat="1" ht="13.5">
      <c r="A60" s="43">
        <v>48</v>
      </c>
      <c r="B60" s="1" t="s">
        <v>114</v>
      </c>
      <c r="C60" s="46" t="s">
        <v>115</v>
      </c>
      <c r="D60" s="24">
        <v>4554</v>
      </c>
      <c r="E60" s="1" t="s">
        <v>116</v>
      </c>
      <c r="F60" s="3" t="s">
        <v>14</v>
      </c>
      <c r="G60" s="43">
        <v>1</v>
      </c>
      <c r="H60" s="43">
        <v>4</v>
      </c>
      <c r="I60" s="9">
        <f t="shared" si="2"/>
        <v>1138.5</v>
      </c>
      <c r="J60" s="43">
        <v>4554</v>
      </c>
      <c r="K60" s="43"/>
      <c r="M60" s="1"/>
    </row>
    <row r="61" spans="1:13" s="5" customFormat="1" ht="13.5">
      <c r="A61" s="43">
        <v>49</v>
      </c>
      <c r="B61" s="1" t="s">
        <v>117</v>
      </c>
      <c r="C61" s="46" t="s">
        <v>118</v>
      </c>
      <c r="D61" s="24">
        <v>4476</v>
      </c>
      <c r="E61" s="1" t="s">
        <v>119</v>
      </c>
      <c r="F61" s="3" t="s">
        <v>14</v>
      </c>
      <c r="G61" s="43">
        <v>1</v>
      </c>
      <c r="H61" s="43">
        <v>7</v>
      </c>
      <c r="I61" s="9">
        <f t="shared" si="2"/>
        <v>639.4285714285714</v>
      </c>
      <c r="J61" s="43">
        <v>4476</v>
      </c>
      <c r="K61" s="43"/>
      <c r="M61" s="1"/>
    </row>
    <row r="62" spans="1:13" s="5" customFormat="1" ht="13.5">
      <c r="A62" s="43">
        <v>64</v>
      </c>
      <c r="B62" s="1" t="s">
        <v>120</v>
      </c>
      <c r="C62" s="46" t="s">
        <v>12</v>
      </c>
      <c r="D62" s="24">
        <v>784</v>
      </c>
      <c r="E62" s="1" t="s">
        <v>121</v>
      </c>
      <c r="F62" s="3" t="s">
        <v>14</v>
      </c>
      <c r="G62" s="43">
        <v>1</v>
      </c>
      <c r="H62" s="43">
        <v>2</v>
      </c>
      <c r="I62" s="9">
        <f t="shared" si="2"/>
        <v>392</v>
      </c>
      <c r="J62" s="43">
        <v>784</v>
      </c>
      <c r="K62" s="43"/>
      <c r="M62" s="1"/>
    </row>
    <row r="63" spans="1:10" s="5" customFormat="1" ht="13.5">
      <c r="A63" s="6"/>
      <c r="B63" s="1"/>
      <c r="C63" s="46"/>
      <c r="D63" s="48"/>
      <c r="F63" s="52"/>
      <c r="G63" s="53"/>
      <c r="H63" s="52"/>
      <c r="I63" s="52"/>
      <c r="J63" s="52"/>
    </row>
    <row r="64" spans="1:10" s="5" customFormat="1" ht="13.5">
      <c r="A64" s="6"/>
      <c r="B64" s="44"/>
      <c r="C64" s="54"/>
      <c r="D64" s="48"/>
      <c r="F64" s="52"/>
      <c r="G64" s="53"/>
      <c r="H64" s="52"/>
      <c r="I64" s="52"/>
      <c r="J64" s="52"/>
    </row>
    <row r="65" spans="1:10" s="5" customFormat="1" ht="13.5">
      <c r="A65" s="6"/>
      <c r="B65" s="7" t="s">
        <v>122</v>
      </c>
      <c r="C65" s="44"/>
      <c r="F65" s="52"/>
      <c r="G65" s="53"/>
      <c r="H65" s="52"/>
      <c r="I65" s="52"/>
      <c r="J65" s="52"/>
    </row>
    <row r="66" spans="1:10" s="5" customFormat="1" ht="13.5">
      <c r="A66" s="6"/>
      <c r="B66" s="6" t="s">
        <v>123</v>
      </c>
      <c r="C66" s="44"/>
      <c r="F66" s="52"/>
      <c r="G66" s="53"/>
      <c r="H66" s="52"/>
      <c r="I66" s="52"/>
      <c r="J66" s="52"/>
    </row>
    <row r="67" spans="1:10" s="5" customFormat="1" ht="13.5">
      <c r="A67" s="6"/>
      <c r="B67" s="6"/>
      <c r="C67" s="44"/>
      <c r="F67" s="52"/>
      <c r="G67" s="53"/>
      <c r="H67" s="52"/>
      <c r="I67" s="52"/>
      <c r="J67" s="52"/>
    </row>
    <row r="68" spans="1:10" s="5" customFormat="1" ht="13.5">
      <c r="A68" s="6"/>
      <c r="B68" s="6" t="s">
        <v>124</v>
      </c>
      <c r="C68" s="44"/>
      <c r="F68" s="52"/>
      <c r="G68" s="53"/>
      <c r="H68" s="52"/>
      <c r="I68" s="52"/>
      <c r="J68" s="52"/>
    </row>
    <row r="69" spans="1:10" s="5" customFormat="1" ht="13.5">
      <c r="A69" s="6"/>
      <c r="B69" s="6"/>
      <c r="C69" s="44"/>
      <c r="F69" s="52"/>
      <c r="G69" s="53"/>
      <c r="H69" s="52"/>
      <c r="I69" s="52"/>
      <c r="J69" s="52"/>
    </row>
    <row r="70" spans="1:10" s="5" customFormat="1" ht="13.5">
      <c r="A70" s="6"/>
      <c r="B70" s="6" t="s">
        <v>125</v>
      </c>
      <c r="C70" s="44"/>
      <c r="F70" s="52"/>
      <c r="G70" s="53"/>
      <c r="H70" s="52"/>
      <c r="I70" s="52"/>
      <c r="J70" s="52"/>
    </row>
    <row r="71" spans="1:10" s="5" customFormat="1" ht="13.5">
      <c r="A71" s="6"/>
      <c r="B71" s="6"/>
      <c r="C71" s="44"/>
      <c r="F71" s="52"/>
      <c r="G71" s="53"/>
      <c r="H71" s="52"/>
      <c r="I71" s="52"/>
      <c r="J71" s="52"/>
    </row>
    <row r="72" spans="1:5" ht="13.5">
      <c r="A72" s="6"/>
      <c r="B72" s="6" t="s">
        <v>126</v>
      </c>
      <c r="C72" s="44"/>
      <c r="D72" s="5"/>
      <c r="E72" s="55"/>
    </row>
    <row r="73" spans="1:5" ht="13.5">
      <c r="A73" s="6"/>
      <c r="B73" s="6"/>
      <c r="C73" s="44"/>
      <c r="D73" s="5"/>
      <c r="E73" s="55"/>
    </row>
    <row r="74" spans="1:5" ht="13.5">
      <c r="A74" s="6"/>
      <c r="B74" s="6" t="s">
        <v>127</v>
      </c>
      <c r="C74" s="44"/>
      <c r="D74" s="5"/>
      <c r="E74" s="55"/>
    </row>
    <row r="75" spans="1:5" ht="13.5">
      <c r="A75" s="6"/>
      <c r="B75" s="6"/>
      <c r="C75" s="44"/>
      <c r="D75" s="5"/>
      <c r="E75" s="55"/>
    </row>
    <row r="76" spans="1:5" ht="13.5">
      <c r="A76" s="6"/>
      <c r="B76" s="56" t="s">
        <v>128</v>
      </c>
      <c r="C76" s="44"/>
      <c r="D76" s="5"/>
      <c r="E76" s="55"/>
    </row>
    <row r="77" spans="1:5" ht="13.5">
      <c r="A77" s="6"/>
      <c r="B77" s="6"/>
      <c r="C77" s="44"/>
      <c r="D77" s="5"/>
      <c r="E77" s="55"/>
    </row>
    <row r="78" spans="1:5" ht="13.5">
      <c r="A78" s="6"/>
      <c r="B78" s="6" t="s">
        <v>129</v>
      </c>
      <c r="C78" s="44"/>
      <c r="D78" s="5"/>
      <c r="E78" s="55"/>
    </row>
    <row r="79" spans="1:5" ht="14.25">
      <c r="A79" s="6"/>
      <c r="B79" s="57" t="s">
        <v>130</v>
      </c>
      <c r="C79" s="5"/>
      <c r="D79" s="5"/>
      <c r="E79" s="55"/>
    </row>
    <row r="80" spans="1:5" ht="14.25">
      <c r="A80" s="6"/>
      <c r="B80" s="57" t="s">
        <v>131</v>
      </c>
      <c r="C80" s="5"/>
      <c r="D80" s="5"/>
      <c r="E80" s="55"/>
    </row>
    <row r="81" spans="2:4" ht="14.25">
      <c r="B81" s="57" t="s">
        <v>132</v>
      </c>
      <c r="C81" s="5"/>
      <c r="D81" s="5"/>
    </row>
    <row r="82" spans="2:5" ht="13.5">
      <c r="B82" s="6"/>
      <c r="C82" s="5"/>
      <c r="D82" s="5"/>
      <c r="E82" s="5"/>
    </row>
    <row r="83" spans="2:5" ht="13.5">
      <c r="B83" s="6" t="s">
        <v>133</v>
      </c>
      <c r="C83" s="5"/>
      <c r="D83" s="5"/>
      <c r="E83" s="5"/>
    </row>
    <row r="84" spans="2:5" ht="14.25">
      <c r="B84" s="58" t="s">
        <v>134</v>
      </c>
      <c r="C84" s="5"/>
      <c r="D84" s="5"/>
      <c r="E84" s="5"/>
    </row>
    <row r="85" spans="2:5" ht="13.5">
      <c r="B85" s="57"/>
      <c r="C85" s="5"/>
      <c r="D85" s="5"/>
      <c r="E85" s="5"/>
    </row>
    <row r="86" spans="2:5" ht="13.5">
      <c r="B86" s="57"/>
      <c r="C86" s="5"/>
      <c r="D86" s="5"/>
      <c r="E86" s="5"/>
    </row>
    <row r="87" spans="2:5" ht="13.5">
      <c r="B87" s="7" t="s">
        <v>135</v>
      </c>
      <c r="C87" s="5"/>
      <c r="D87" s="5"/>
      <c r="E87" s="5"/>
    </row>
    <row r="88" spans="2:4" ht="13.5">
      <c r="B88" s="1" t="s">
        <v>136</v>
      </c>
      <c r="C88" s="46" t="s">
        <v>12</v>
      </c>
      <c r="D88" s="1" t="s">
        <v>18</v>
      </c>
    </row>
    <row r="89" spans="2:4" ht="13.5">
      <c r="B89" s="1" t="s">
        <v>137</v>
      </c>
      <c r="C89" s="46" t="s">
        <v>12</v>
      </c>
      <c r="D89" s="1" t="s">
        <v>138</v>
      </c>
    </row>
    <row r="90" spans="2:4" ht="13.5">
      <c r="B90" s="1" t="s">
        <v>139</v>
      </c>
      <c r="C90" s="54" t="s">
        <v>12</v>
      </c>
      <c r="D90" s="5" t="s">
        <v>54</v>
      </c>
    </row>
    <row r="91" spans="2:4" ht="13.5">
      <c r="B91" s="1" t="s">
        <v>140</v>
      </c>
      <c r="C91" s="46" t="s">
        <v>45</v>
      </c>
      <c r="D91" s="2" t="s">
        <v>141</v>
      </c>
    </row>
    <row r="92" spans="2:4" ht="13.5">
      <c r="B92" s="1" t="s">
        <v>142</v>
      </c>
      <c r="C92" s="46" t="s">
        <v>143</v>
      </c>
      <c r="D92" s="5" t="s">
        <v>106</v>
      </c>
    </row>
    <row r="93" spans="2:4" ht="13.5">
      <c r="B93" s="1" t="s">
        <v>144</v>
      </c>
      <c r="C93" s="46" t="s">
        <v>145</v>
      </c>
      <c r="D93" s="1" t="s">
        <v>146</v>
      </c>
    </row>
    <row r="94" spans="2:4" ht="13.5">
      <c r="B94" s="1" t="s">
        <v>147</v>
      </c>
      <c r="C94" s="54" t="s">
        <v>12</v>
      </c>
      <c r="D94" s="5" t="s">
        <v>31</v>
      </c>
    </row>
    <row r="95" spans="2:4" ht="13.5">
      <c r="B95" s="1" t="s">
        <v>148</v>
      </c>
      <c r="C95" s="46" t="s">
        <v>149</v>
      </c>
      <c r="D95" s="1" t="s">
        <v>150</v>
      </c>
    </row>
    <row r="96" spans="2:4" ht="13.5">
      <c r="B96" s="1" t="s">
        <v>151</v>
      </c>
      <c r="C96" s="46" t="s">
        <v>12</v>
      </c>
      <c r="D96" s="1" t="s">
        <v>152</v>
      </c>
    </row>
    <row r="97" spans="2:4" ht="13.5">
      <c r="B97" s="1" t="s">
        <v>153</v>
      </c>
      <c r="C97" s="46" t="s">
        <v>45</v>
      </c>
      <c r="D97" s="1" t="s">
        <v>67</v>
      </c>
    </row>
    <row r="98" spans="2:4" ht="13.5">
      <c r="B98" s="1" t="s">
        <v>154</v>
      </c>
      <c r="C98" s="46" t="s">
        <v>12</v>
      </c>
      <c r="D98" s="1" t="s">
        <v>94</v>
      </c>
    </row>
    <row r="99" spans="2:4" ht="13.5">
      <c r="B99" s="1" t="s">
        <v>155</v>
      </c>
      <c r="C99" s="46" t="s">
        <v>12</v>
      </c>
      <c r="D99" s="1" t="s">
        <v>67</v>
      </c>
    </row>
    <row r="100" spans="2:4" ht="13.5">
      <c r="B100" s="1" t="s">
        <v>156</v>
      </c>
      <c r="C100" s="46" t="s">
        <v>145</v>
      </c>
      <c r="D100" s="2" t="s">
        <v>157</v>
      </c>
    </row>
    <row r="101" spans="2:4" ht="13.5">
      <c r="B101" s="1" t="s">
        <v>158</v>
      </c>
      <c r="C101" s="46" t="s">
        <v>12</v>
      </c>
      <c r="D101" s="2" t="s">
        <v>38</v>
      </c>
    </row>
    <row r="102" spans="2:4" ht="13.5">
      <c r="B102" s="1" t="s">
        <v>159</v>
      </c>
      <c r="C102" s="46" t="s">
        <v>12</v>
      </c>
      <c r="D102" s="2" t="s">
        <v>113</v>
      </c>
    </row>
    <row r="103" spans="2:4" ht="27.75">
      <c r="B103" s="1" t="s">
        <v>160</v>
      </c>
      <c r="C103" s="46" t="s">
        <v>27</v>
      </c>
      <c r="D103" s="59" t="s">
        <v>161</v>
      </c>
    </row>
    <row r="104" spans="2:4" ht="13.5">
      <c r="B104" s="1" t="s">
        <v>162</v>
      </c>
      <c r="C104" s="46" t="s">
        <v>27</v>
      </c>
      <c r="D104" s="2" t="s">
        <v>163</v>
      </c>
    </row>
    <row r="105" spans="2:4" ht="13.5">
      <c r="B105" s="1" t="s">
        <v>164</v>
      </c>
      <c r="C105" s="46" t="s">
        <v>27</v>
      </c>
      <c r="D105" s="2" t="s">
        <v>165</v>
      </c>
    </row>
    <row r="106" spans="2:4" ht="13.5">
      <c r="B106" s="1" t="s">
        <v>166</v>
      </c>
      <c r="C106" s="46" t="s">
        <v>167</v>
      </c>
      <c r="D106" s="2" t="s">
        <v>67</v>
      </c>
    </row>
    <row r="107" spans="2:4" ht="13.5">
      <c r="B107" s="1" t="s">
        <v>168</v>
      </c>
      <c r="C107" s="46" t="s">
        <v>27</v>
      </c>
      <c r="D107" s="2" t="s">
        <v>169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140625" style="6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140625" style="6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