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96" yWindow="495" windowWidth="18975" windowHeight="10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<sst xmlns="http://schemas.openxmlformats.org/spreadsheetml/2006/main" count="202" uniqueCount="142">
  <si>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</si>
  <si>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</si>
  <si>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</si>
  <si>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</si>
  <si>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</si>
  <si>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</si>
  <si>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</si>
  <si>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</si>
  <si>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</si>
  <si>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</si>
  <si>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</si>
  <si>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</si>
  <si>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</si>
  <si>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</si>
  <si>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* Includes domestic productions and co-productions</t>
  </si>
  <si>
    <t>Universal</t>
  </si>
  <si>
    <t>UK/USA</t>
  </si>
  <si>
    <t>Warner Bros</t>
  </si>
  <si>
    <t>StudioCanal</t>
  </si>
  <si>
    <t>Dogwoof</t>
  </si>
  <si>
    <t>Ind</t>
  </si>
  <si>
    <t>20th Century Fox</t>
  </si>
  <si>
    <t>Good Vibrations</t>
  </si>
  <si>
    <t>Disney</t>
  </si>
  <si>
    <t>The weekend gross for:</t>
  </si>
  <si>
    <t>Eros</t>
  </si>
  <si>
    <t xml:space="preserve"> -</t>
  </si>
  <si>
    <t>Vertigo</t>
  </si>
  <si>
    <t>Aus/USA</t>
  </si>
  <si>
    <t>Paramount</t>
  </si>
  <si>
    <t>Metrodome</t>
  </si>
  <si>
    <t>UK/Ire</t>
  </si>
  <si>
    <t>Curzon Film</t>
  </si>
  <si>
    <t>Epic</t>
  </si>
  <si>
    <t>Byzantium</t>
  </si>
  <si>
    <t>All Stars</t>
  </si>
  <si>
    <t>Chimpanzee</t>
  </si>
  <si>
    <t>UK/Fra</t>
  </si>
  <si>
    <t>UK/Tanzania/USA</t>
  </si>
  <si>
    <t>UK/Ger</t>
  </si>
  <si>
    <t>Works</t>
  </si>
  <si>
    <t/>
  </si>
  <si>
    <t>Something in the Air</t>
  </si>
  <si>
    <t>The Look of Love</t>
  </si>
  <si>
    <t>Other Openers</t>
  </si>
  <si>
    <t>Sony</t>
  </si>
  <si>
    <t>USA/Can</t>
  </si>
  <si>
    <t>Soda</t>
  </si>
  <si>
    <t>Before Midnight</t>
  </si>
  <si>
    <t>Citadel</t>
  </si>
  <si>
    <t>Spike Island</t>
  </si>
  <si>
    <t>World War Z</t>
  </si>
  <si>
    <t>UK/Irl</t>
  </si>
  <si>
    <t>Fra/Jap</t>
  </si>
  <si>
    <t>Ita/Fra</t>
  </si>
  <si>
    <t>New Wave</t>
  </si>
  <si>
    <t>Kaleidescope</t>
  </si>
  <si>
    <t>Ayngaran</t>
  </si>
  <si>
    <t>The Stone Roses: Made of Stone</t>
  </si>
  <si>
    <t>Picturehouse Entertainment</t>
  </si>
  <si>
    <t>After Earth</t>
  </si>
  <si>
    <t>Fast &amp; Furious 6</t>
  </si>
  <si>
    <t>Man of Steel</t>
  </si>
  <si>
    <t>Behind the Candelabra</t>
  </si>
  <si>
    <t>The Hangover Part III</t>
  </si>
  <si>
    <t>The Great Gatsby</t>
  </si>
  <si>
    <t xml:space="preserve"> - </t>
  </si>
  <si>
    <t>Fire in the Night</t>
  </si>
  <si>
    <t>Black Rock</t>
  </si>
  <si>
    <t>Curzon Filmd</t>
  </si>
  <si>
    <t>Scot Docs</t>
  </si>
  <si>
    <t>Despicable Me 2</t>
  </si>
  <si>
    <t>UTV</t>
  </si>
  <si>
    <t>Ghanchakkar</t>
  </si>
  <si>
    <t>Hummingbird</t>
  </si>
  <si>
    <t>Jatt &amp; Juliet 2</t>
  </si>
  <si>
    <t>Renoir</t>
  </si>
  <si>
    <t>Stand Up Guys</t>
  </si>
  <si>
    <t>The East</t>
  </si>
  <si>
    <t>Peccadillo</t>
  </si>
  <si>
    <t>Verve</t>
  </si>
  <si>
    <t>Entertainment</t>
  </si>
  <si>
    <t>Tur</t>
  </si>
  <si>
    <t>Fra/Ita</t>
  </si>
  <si>
    <t>Can</t>
  </si>
  <si>
    <t>Den/Nor/UK/Swe/Fin</t>
  </si>
  <si>
    <t>I am Breathing</t>
  </si>
  <si>
    <t>Like Someone in Love</t>
  </si>
  <si>
    <t>The Act of Killing</t>
  </si>
  <si>
    <t>The Battle of the Sexes</t>
  </si>
  <si>
    <t>I want your Love</t>
  </si>
  <si>
    <t>Stories we tell</t>
  </si>
  <si>
    <t>This is the End</t>
  </si>
  <si>
    <t>Night of Silence</t>
  </si>
  <si>
    <t>Comments on this week's top 15 results</t>
  </si>
  <si>
    <t>Shun Li and the Poet</t>
  </si>
  <si>
    <t>Summer in February</t>
  </si>
  <si>
    <t>Miracle</t>
  </si>
  <si>
    <t>Weekend 28 June -  30 June 2013 UK box office</t>
  </si>
  <si>
    <t>eOne</t>
  </si>
  <si>
    <t>Lionsgate</t>
  </si>
  <si>
    <t>Tip Top</t>
  </si>
  <si>
    <t>Ind/Can</t>
  </si>
  <si>
    <t>USA/Gre</t>
  </si>
  <si>
    <t>Les Miserables</t>
  </si>
  <si>
    <t>Ambikapathy</t>
  </si>
  <si>
    <t>Against last weekend: 82%</t>
  </si>
  <si>
    <t xml:space="preserve">Against last year: 292% </t>
  </si>
  <si>
    <t>UK* films in top 15: 4</t>
  </si>
  <si>
    <t>Openers next week - 5 July 2013</t>
  </si>
  <si>
    <r>
      <t>Excluding previews the weekend gross for:</t>
    </r>
  </si>
  <si>
    <r>
      <rPr>
        <i/>
        <sz val="10"/>
        <rFont val="Arial"/>
        <family val="2"/>
      </rPr>
      <t xml:space="preserve">Despicable Me 2 </t>
    </r>
    <r>
      <rPr>
        <sz val="10"/>
        <rFont val="Arial"/>
        <family val="2"/>
      </rPr>
      <t>includes £4,868,323 from 508 previews</t>
    </r>
  </si>
  <si>
    <r>
      <rPr>
        <i/>
        <sz val="10"/>
        <rFont val="Arial"/>
        <family val="2"/>
      </rPr>
      <t xml:space="preserve">Before Midnight </t>
    </r>
    <r>
      <rPr>
        <sz val="10"/>
        <rFont val="Arial"/>
        <family val="2"/>
      </rPr>
      <t>has decreased by 49%</t>
    </r>
  </si>
  <si>
    <t>Bula Quo!</t>
  </si>
  <si>
    <t>Chasing Mavericks</t>
  </si>
  <si>
    <t>BFI</t>
  </si>
  <si>
    <t>Lootera</t>
  </si>
  <si>
    <t>Paradise: Faith</t>
  </si>
  <si>
    <t>Tropicalia</t>
  </si>
  <si>
    <t>Entertaiment</t>
  </si>
  <si>
    <t>Picture House Entertainment</t>
  </si>
  <si>
    <t>Network</t>
  </si>
  <si>
    <t>Mr Bongo</t>
  </si>
  <si>
    <t>UK/USA/Fra/Ger/Jap</t>
  </si>
  <si>
    <t>Ger</t>
  </si>
  <si>
    <t>USA/Fra</t>
  </si>
  <si>
    <t>USA/Israel/Palestine</t>
  </si>
  <si>
    <t>Singam II</t>
  </si>
  <si>
    <t>UK/Bra/USA</t>
  </si>
  <si>
    <t>UK/Fiji</t>
  </si>
  <si>
    <t>Austria/Ger/Fra</t>
  </si>
  <si>
    <t>Austria/Ger</t>
  </si>
  <si>
    <t>The Bling Ring</t>
  </si>
  <si>
    <t>The Internship</t>
  </si>
  <si>
    <t>Now you see Me</t>
  </si>
  <si>
    <t>The Wall</t>
  </si>
  <si>
    <t>Out in the Dark</t>
  </si>
  <si>
    <t>A Field in England</t>
  </si>
  <si>
    <t>The Enigma of Kaspar Hauser (Re: 2013)</t>
  </si>
  <si>
    <r>
      <rPr>
        <i/>
        <sz val="10"/>
        <rFont val="Arial"/>
        <family val="2"/>
      </rPr>
      <t xml:space="preserve">Jatt &amp; Juliet 2 </t>
    </r>
    <r>
      <rPr>
        <sz val="10"/>
        <rFont val="Arial"/>
        <family val="2"/>
      </rPr>
      <t>includes £2,966 from 7 previews</t>
    </r>
  </si>
  <si>
    <t>Rolling 52 week ranking: 4th</t>
  </si>
  <si>
    <t>UK* share of top 15 gross: 26.1%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</si>
</sst>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  <numFmt numFmtId="189" formatCode="0.00000000"/>
    <numFmt numFmtId="190" formatCode="[$-809]dd\ mmmm\ yyyy"/>
    <numFmt numFmtId="191" formatCode="0.000"/>
    <numFmt numFmtId="192" formatCode="0.000000"/>
    <numFmt numFmtId="193" formatCode="0.0000000000000"/>
    <numFmt numFmtId="194" formatCode="0.0"/>
  </numFmts>
  <fonts count="43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wrapText="1"/>
    </xf>
    <xf numFmtId="183" fontId="1" fillId="0" borderId="0" xfId="49" applyNumberFormat="1" applyFont="1" applyAlignment="1">
      <alignment wrapText="1"/>
    </xf>
    <xf numFmtId="0" fontId="0" fillId="0" borderId="0" xfId="0" applyFont="1" applyAlignment="1">
      <alignment horizontal="center" vertical="top"/>
    </xf>
    <xf numFmtId="0" fontId="0" fillId="0" borderId="0" xfId="152" applyFont="1">
      <alignment/>
      <protection/>
    </xf>
    <xf numFmtId="183" fontId="0" fillId="0" borderId="0" xfId="49" applyNumberFormat="1" applyFont="1" applyAlignment="1">
      <alignment/>
    </xf>
    <xf numFmtId="9" fontId="0" fillId="0" borderId="0" xfId="244" applyFont="1" applyAlignment="1">
      <alignment/>
    </xf>
    <xf numFmtId="1" fontId="0" fillId="0" borderId="0" xfId="49" applyNumberFormat="1" applyFont="1" applyAlignment="1">
      <alignment horizontal="right"/>
    </xf>
    <xf numFmtId="1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horizontal="left" vertical="center" indent="1"/>
    </xf>
    <xf numFmtId="175" fontId="0" fillId="0" borderId="0" xfId="244" applyNumberFormat="1" applyFont="1" applyAlignment="1">
      <alignment/>
    </xf>
    <xf numFmtId="1" fontId="0" fillId="0" borderId="0" xfId="0" applyNumberFormat="1" applyFont="1" applyFill="1" applyAlignment="1">
      <alignment horizontal="left" indent="1" shrinkToFit="1"/>
    </xf>
    <xf numFmtId="0" fontId="0" fillId="0" borderId="0" xfId="185" applyFont="1">
      <alignment/>
      <protection/>
    </xf>
    <xf numFmtId="0" fontId="0" fillId="0" borderId="0" xfId="106" applyFont="1" applyAlignment="1">
      <alignment vertical="top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left" vertical="top" shrinkToFit="1"/>
    </xf>
    <xf numFmtId="1" fontId="2" fillId="33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0" fillId="0" borderId="0" xfId="0" applyNumberFormat="1" applyFont="1" applyFill="1" applyAlignment="1">
      <alignment horizontal="right"/>
    </xf>
    <xf numFmtId="1" fontId="2" fillId="33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left"/>
    </xf>
    <xf numFmtId="1" fontId="3" fillId="0" borderId="0" xfId="0" applyNumberFormat="1" applyFont="1" applyFill="1" applyAlignment="1">
      <alignment horizontal="left" indent="1" shrinkToFit="1"/>
    </xf>
    <xf numFmtId="175" fontId="0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right" vertical="top" shrinkToFit="1"/>
    </xf>
    <xf numFmtId="175" fontId="2" fillId="33" borderId="0" xfId="0" applyNumberFormat="1" applyFont="1" applyFill="1" applyAlignment="1">
      <alignment horizontal="center" wrapText="1"/>
    </xf>
    <xf numFmtId="175" fontId="0" fillId="0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 vertical="top"/>
    </xf>
    <xf numFmtId="175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Alignment="1">
      <alignment horizont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75" fontId="0" fillId="0" borderId="0" xfId="0" applyNumberFormat="1" applyFont="1" applyFill="1" applyAlignment="1">
      <alignment horizontal="right"/>
    </xf>
    <xf numFmtId="175" fontId="0" fillId="0" borderId="0" xfId="49" applyNumberFormat="1" applyFont="1" applyAlignment="1">
      <alignment/>
    </xf>
    <xf numFmtId="0" fontId="0" fillId="0" borderId="0" xfId="0" applyAlignment="1">
      <alignment horizontal="left" vertical="top" wrapText="1"/>
    </xf>
    <xf numFmtId="175" fontId="0" fillId="0" borderId="0" xfId="48" applyNumberFormat="1" applyFont="1" applyAlignment="1">
      <alignment/>
    </xf>
    <xf numFmtId="1" fontId="0" fillId="0" borderId="0" xfId="238" applyNumberFormat="1" applyFont="1" applyFill="1" applyAlignment="1">
      <alignment horizontal="right"/>
    </xf>
    <xf numFmtId="1" fontId="0" fillId="34" borderId="0" xfId="0" applyNumberFormat="1" applyFont="1" applyFill="1" applyAlignment="1">
      <alignment/>
    </xf>
    <xf numFmtId="1" fontId="0" fillId="35" borderId="0" xfId="0" applyNumberFormat="1" applyFont="1" applyFill="1" applyAlignment="1">
      <alignment horizontal="right" vertical="top" shrinkToFit="1"/>
    </xf>
    <xf numFmtId="1" fontId="0" fillId="0" borderId="0" xfId="0" applyNumberFormat="1" applyFont="1" applyFill="1" applyAlignment="1">
      <alignment horizontal="left"/>
    </xf>
    <xf numFmtId="183" fontId="0" fillId="0" borderId="0" xfId="49" applyNumberFormat="1" applyFont="1" applyAlignment="1">
      <alignment/>
    </xf>
    <xf numFmtId="9" fontId="1" fillId="0" borderId="0" xfId="244" applyFont="1" applyAlignment="1">
      <alignment wrapText="1"/>
    </xf>
    <xf numFmtId="9" fontId="0" fillId="0" borderId="0" xfId="244" applyFont="1" applyAlignment="1">
      <alignment wrapText="1"/>
    </xf>
    <xf numFmtId="175" fontId="0" fillId="0" borderId="0" xfId="48" applyNumberFormat="1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horizontal="right"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5" fontId="0" fillId="0" borderId="0" xfId="49" applyNumberFormat="1" applyFont="1" applyAlignment="1">
      <alignment/>
    </xf>
    <xf numFmtId="49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/>
    </xf>
    <xf numFmtId="1" fontId="0" fillId="0" borderId="0" xfId="49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5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left" indent="1"/>
    </xf>
    <xf numFmtId="175" fontId="0" fillId="0" borderId="0" xfId="0" applyNumberFormat="1" applyAlignment="1">
      <alignment/>
    </xf>
    <xf numFmtId="194" fontId="0" fillId="0" borderId="0" xfId="0" applyNumberFormat="1" applyAlignment="1">
      <alignment/>
    </xf>
  </cellXfs>
  <cellStyles count="2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 7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00" xfId="68"/>
    <cellStyle name="Normal 11" xfId="69"/>
    <cellStyle name="Normal 11 2" xfId="70"/>
    <cellStyle name="Normal 11_Sheet1" xfId="71"/>
    <cellStyle name="Normal 12" xfId="72"/>
    <cellStyle name="Normal 13" xfId="73"/>
    <cellStyle name="Normal 13 2" xfId="74"/>
    <cellStyle name="Normal 14" xfId="75"/>
    <cellStyle name="Normal 14 2" xfId="76"/>
    <cellStyle name="Normal 15" xfId="77"/>
    <cellStyle name="Normal 15 2" xfId="78"/>
    <cellStyle name="Normal 16" xfId="79"/>
    <cellStyle name="Normal 16 2" xfId="80"/>
    <cellStyle name="Normal 17" xfId="81"/>
    <cellStyle name="Normal 17 2" xfId="82"/>
    <cellStyle name="Normal 18" xfId="83"/>
    <cellStyle name="Normal 18 2" xfId="84"/>
    <cellStyle name="Normal 19" xfId="85"/>
    <cellStyle name="Normal 19 2" xfId="86"/>
    <cellStyle name="Normal 2" xfId="87"/>
    <cellStyle name="Normal 2 2" xfId="88"/>
    <cellStyle name="Normal 2 3" xfId="89"/>
    <cellStyle name="Normal 20" xfId="90"/>
    <cellStyle name="Normal 20 2" xfId="91"/>
    <cellStyle name="Normal 21" xfId="92"/>
    <cellStyle name="Normal 21 2" xfId="93"/>
    <cellStyle name="Normal 22" xfId="94"/>
    <cellStyle name="Normal 22 2" xfId="95"/>
    <cellStyle name="Normal 23" xfId="96"/>
    <cellStyle name="Normal 23 2" xfId="97"/>
    <cellStyle name="Normal 24" xfId="98"/>
    <cellStyle name="Normal 24 2" xfId="99"/>
    <cellStyle name="Normal 25" xfId="100"/>
    <cellStyle name="Normal 25 2" xfId="101"/>
    <cellStyle name="Normal 26" xfId="102"/>
    <cellStyle name="Normal 26 2" xfId="103"/>
    <cellStyle name="Normal 27" xfId="104"/>
    <cellStyle name="Normal 27 2" xfId="105"/>
    <cellStyle name="Normal 28" xfId="106"/>
    <cellStyle name="Normal 28 2" xfId="107"/>
    <cellStyle name="Normal 29" xfId="108"/>
    <cellStyle name="Normal 29 2" xfId="109"/>
    <cellStyle name="Normal 3" xfId="110"/>
    <cellStyle name="Normal 3 2" xfId="111"/>
    <cellStyle name="Normal 3 3" xfId="112"/>
    <cellStyle name="Normal 3_Sheet1" xfId="113"/>
    <cellStyle name="Normal 30" xfId="114"/>
    <cellStyle name="Normal 30 2" xfId="115"/>
    <cellStyle name="Normal 31" xfId="116"/>
    <cellStyle name="Normal 31 2" xfId="117"/>
    <cellStyle name="Normal 32" xfId="118"/>
    <cellStyle name="Normal 32 2" xfId="119"/>
    <cellStyle name="Normal 33" xfId="120"/>
    <cellStyle name="Normal 33 2" xfId="121"/>
    <cellStyle name="Normal 34" xfId="122"/>
    <cellStyle name="Normal 34 2" xfId="123"/>
    <cellStyle name="Normal 35" xfId="124"/>
    <cellStyle name="Normal 35 2" xfId="125"/>
    <cellStyle name="Normal 36" xfId="126"/>
    <cellStyle name="Normal 36 2" xfId="127"/>
    <cellStyle name="Normal 37" xfId="128"/>
    <cellStyle name="Normal 37 2" xfId="129"/>
    <cellStyle name="Normal 38" xfId="130"/>
    <cellStyle name="Normal 38 2" xfId="131"/>
    <cellStyle name="Normal 39" xfId="132"/>
    <cellStyle name="Normal 39 2" xfId="133"/>
    <cellStyle name="Normal 4" xfId="134"/>
    <cellStyle name="Normal 4 2" xfId="135"/>
    <cellStyle name="Normal 4 3" xfId="136"/>
    <cellStyle name="Normal 4_Sheet1" xfId="137"/>
    <cellStyle name="Normal 40" xfId="138"/>
    <cellStyle name="Normal 40 2" xfId="139"/>
    <cellStyle name="Normal 41" xfId="140"/>
    <cellStyle name="Normal 41 2" xfId="141"/>
    <cellStyle name="Normal 42" xfId="142"/>
    <cellStyle name="Normal 42 2" xfId="143"/>
    <cellStyle name="Normal 43" xfId="144"/>
    <cellStyle name="Normal 43 2" xfId="145"/>
    <cellStyle name="Normal 44" xfId="146"/>
    <cellStyle name="Normal 44 2" xfId="147"/>
    <cellStyle name="Normal 45" xfId="148"/>
    <cellStyle name="Normal 45 2" xfId="149"/>
    <cellStyle name="Normal 46" xfId="150"/>
    <cellStyle name="Normal 46 2" xfId="151"/>
    <cellStyle name="Normal 47" xfId="152"/>
    <cellStyle name="Normal 47 2" xfId="153"/>
    <cellStyle name="Normal 47 2 2" xfId="154"/>
    <cellStyle name="Normal 47 3" xfId="155"/>
    <cellStyle name="Normal 48" xfId="156"/>
    <cellStyle name="Normal 48 2" xfId="157"/>
    <cellStyle name="Normal 49" xfId="158"/>
    <cellStyle name="Normal 49 2" xfId="159"/>
    <cellStyle name="Normal 5" xfId="160"/>
    <cellStyle name="Normal 50" xfId="161"/>
    <cellStyle name="Normal 50 2" xfId="162"/>
    <cellStyle name="Normal 51" xfId="163"/>
    <cellStyle name="Normal 51 2" xfId="164"/>
    <cellStyle name="Normal 52" xfId="165"/>
    <cellStyle name="Normal 52 2" xfId="166"/>
    <cellStyle name="Normal 53" xfId="167"/>
    <cellStyle name="Normal 53 2" xfId="168"/>
    <cellStyle name="Normal 54" xfId="169"/>
    <cellStyle name="Normal 54 2" xfId="170"/>
    <cellStyle name="Normal 55" xfId="171"/>
    <cellStyle name="Normal 55 2" xfId="172"/>
    <cellStyle name="Normal 56" xfId="173"/>
    <cellStyle name="Normal 56 2" xfId="174"/>
    <cellStyle name="Normal 57" xfId="175"/>
    <cellStyle name="Normal 57 2" xfId="176"/>
    <cellStyle name="Normal 58" xfId="177"/>
    <cellStyle name="Normal 58 2" xfId="178"/>
    <cellStyle name="Normal 59" xfId="179"/>
    <cellStyle name="Normal 59 2" xfId="180"/>
    <cellStyle name="Normal 6" xfId="181"/>
    <cellStyle name="Normal 6 2" xfId="182"/>
    <cellStyle name="Normal 6 3" xfId="183"/>
    <cellStyle name="Normal 6_Sheet1" xfId="184"/>
    <cellStyle name="Normal 60" xfId="185"/>
    <cellStyle name="Normal 60 2" xfId="186"/>
    <cellStyle name="Normal 61" xfId="187"/>
    <cellStyle name="Normal 62" xfId="188"/>
    <cellStyle name="Normal 63" xfId="189"/>
    <cellStyle name="Normal 64" xfId="190"/>
    <cellStyle name="Normal 65" xfId="191"/>
    <cellStyle name="Normal 66" xfId="192"/>
    <cellStyle name="Normal 67" xfId="193"/>
    <cellStyle name="Normal 68" xfId="194"/>
    <cellStyle name="Normal 69" xfId="195"/>
    <cellStyle name="Normal 7" xfId="196"/>
    <cellStyle name="Normal 7 2" xfId="197"/>
    <cellStyle name="Normal 70" xfId="198"/>
    <cellStyle name="Normal 71" xfId="199"/>
    <cellStyle name="Normal 72" xfId="200"/>
    <cellStyle name="Normal 73" xfId="201"/>
    <cellStyle name="Normal 74" xfId="202"/>
    <cellStyle name="Normal 75" xfId="203"/>
    <cellStyle name="Normal 76" xfId="204"/>
    <cellStyle name="Normal 77" xfId="205"/>
    <cellStyle name="Normal 78" xfId="206"/>
    <cellStyle name="Normal 79" xfId="207"/>
    <cellStyle name="Normal 8" xfId="208"/>
    <cellStyle name="Normal 8 2" xfId="209"/>
    <cellStyle name="Normal 8_Sheet1" xfId="210"/>
    <cellStyle name="Normal 80" xfId="211"/>
    <cellStyle name="Normal 81" xfId="212"/>
    <cellStyle name="Normal 82" xfId="213"/>
    <cellStyle name="Normal 83" xfId="214"/>
    <cellStyle name="Normal 84" xfId="215"/>
    <cellStyle name="Normal 85" xfId="216"/>
    <cellStyle name="Normal 86" xfId="217"/>
    <cellStyle name="Normal 87" xfId="218"/>
    <cellStyle name="Normal 88" xfId="219"/>
    <cellStyle name="Normal 89" xfId="220"/>
    <cellStyle name="Normal 9" xfId="221"/>
    <cellStyle name="Normal 9 2" xfId="222"/>
    <cellStyle name="Normal 9_Sheet1" xfId="223"/>
    <cellStyle name="Normal 90" xfId="224"/>
    <cellStyle name="Normal 91" xfId="225"/>
    <cellStyle name="Normal 92" xfId="226"/>
    <cellStyle name="Normal 93" xfId="227"/>
    <cellStyle name="Normal 94" xfId="228"/>
    <cellStyle name="Normal 95" xfId="229"/>
    <cellStyle name="Normal 96" xfId="230"/>
    <cellStyle name="Normal 97" xfId="231"/>
    <cellStyle name="Normal 98" xfId="232"/>
    <cellStyle name="Normal 99" xfId="233"/>
    <cellStyle name="Note" xfId="234"/>
    <cellStyle name="Output" xfId="235"/>
    <cellStyle name="Percent" xfId="236"/>
    <cellStyle name="Percent 2" xfId="237"/>
    <cellStyle name="Percent 2 2" xfId="238"/>
    <cellStyle name="Percent 2 3" xfId="239"/>
    <cellStyle name="Percent 3" xfId="240"/>
    <cellStyle name="Percent 4" xfId="241"/>
    <cellStyle name="Percent 4 2" xfId="242"/>
    <cellStyle name="Percent 5" xfId="243"/>
    <cellStyle name="Percent 5 2" xfId="244"/>
    <cellStyle name="Percent 6" xfId="245"/>
    <cellStyle name="Percent 7" xfId="246"/>
    <cellStyle name="Percent 8" xfId="247"/>
    <cellStyle name="Percent 9" xfId="248"/>
    <cellStyle name="Title" xfId="249"/>
    <cellStyle name="Total" xfId="250"/>
    <cellStyle name="Warning Text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26" sqref="L26"/>
    </sheetView>
  </sheetViews>
  <sheetFormatPr defaultColWidth="9.140625" defaultRowHeight="12.75"/>
  <cols>
    <col min="1" max="1" width="6.8515625" style="18" customWidth="1"/>
    <col min="2" max="2" width="54.8515625" style="18" customWidth="1"/>
    <col min="3" max="3" width="26.421875" style="19" customWidth="1"/>
    <col min="4" max="4" width="24.57421875" style="50" customWidth="1"/>
    <col min="5" max="5" width="25.140625" style="18" customWidth="1"/>
    <col min="6" max="8" width="12.00390625" style="30" customWidth="1"/>
    <col min="9" max="9" width="11.28125" style="39" customWidth="1"/>
    <col min="10" max="10" width="15.140625" style="39" customWidth="1"/>
    <col min="11" max="11" width="9.140625" style="18" customWidth="1"/>
    <col min="12" max="12" width="12.140625" style="18" bestFit="1" customWidth="1"/>
    <col min="13" max="13" width="15.7109375" style="18" bestFit="1" customWidth="1"/>
    <col min="14" max="14" width="15.7109375" style="18" customWidth="1"/>
    <col min="15" max="15" width="9.140625" style="18" customWidth="1"/>
    <col min="16" max="16" width="11.8515625" style="18" bestFit="1" customWidth="1"/>
    <col min="17" max="18" width="10.7109375" style="18" bestFit="1" customWidth="1"/>
    <col min="19" max="19" width="9.140625" style="18" customWidth="1"/>
    <col min="20" max="20" width="11.8515625" style="18" bestFit="1" customWidth="1"/>
    <col min="21" max="21" width="12.28125" style="18" bestFit="1" customWidth="1"/>
    <col min="22" max="22" width="11.8515625" style="18" bestFit="1" customWidth="1"/>
    <col min="23" max="16384" width="9.140625" style="18" customWidth="1"/>
  </cols>
  <sheetData>
    <row r="1" spans="2:19" ht="12.75">
      <c r="B1" s="20" t="s">
        <v>98</v>
      </c>
      <c r="C1" s="21"/>
      <c r="S1" s="57"/>
    </row>
    <row r="2" spans="1:22" ht="38.25">
      <c r="A2" s="22" t="s">
        <v>0</v>
      </c>
      <c r="B2" s="22" t="s">
        <v>1</v>
      </c>
      <c r="C2" s="23" t="s">
        <v>2</v>
      </c>
      <c r="D2" s="51" t="s">
        <v>3</v>
      </c>
      <c r="E2" s="22" t="s">
        <v>4</v>
      </c>
      <c r="F2" s="33" t="s">
        <v>5</v>
      </c>
      <c r="G2" s="33" t="s">
        <v>6</v>
      </c>
      <c r="H2" s="33" t="s">
        <v>7</v>
      </c>
      <c r="I2" s="41" t="s">
        <v>8</v>
      </c>
      <c r="J2" s="41" t="s">
        <v>9</v>
      </c>
      <c r="L2" s="1"/>
      <c r="M2" s="1"/>
      <c r="N2" s="1"/>
      <c r="O2" s="1"/>
      <c r="P2" s="2"/>
      <c r="Q2" s="61"/>
      <c r="R2" s="2"/>
      <c r="S2" s="2"/>
      <c r="T2" s="2"/>
      <c r="U2" s="2"/>
      <c r="V2" s="2"/>
    </row>
    <row r="3" spans="1:22" ht="12.75">
      <c r="A3" s="24">
        <v>1</v>
      </c>
      <c r="B3" t="s">
        <v>71</v>
      </c>
      <c r="C3" s="3" t="s">
        <v>10</v>
      </c>
      <c r="D3" s="69">
        <v>14822427</v>
      </c>
      <c r="E3" t="s">
        <v>15</v>
      </c>
      <c r="F3" s="56" t="s">
        <v>66</v>
      </c>
      <c r="G3" s="71">
        <v>1</v>
      </c>
      <c r="H3" s="72">
        <v>534</v>
      </c>
      <c r="I3" s="63">
        <f>D3/H3</f>
        <v>27757.35393258427</v>
      </c>
      <c r="J3" s="69">
        <v>14822427</v>
      </c>
      <c r="L3"/>
      <c r="M3"/>
      <c r="N3"/>
      <c r="O3"/>
      <c r="P3" s="5"/>
      <c r="Q3" s="6"/>
      <c r="R3" s="5"/>
      <c r="S3" s="5"/>
      <c r="T3" s="5"/>
      <c r="U3" s="60"/>
      <c r="V3" s="60">
        <f>Q3*100</f>
        <v>0</v>
      </c>
    </row>
    <row r="4" spans="1:22" ht="12.75">
      <c r="A4" s="24">
        <v>2</v>
      </c>
      <c r="B4" t="s">
        <v>62</v>
      </c>
      <c r="C4" s="3" t="s">
        <v>46</v>
      </c>
      <c r="D4" s="69">
        <v>2433576</v>
      </c>
      <c r="E4" t="s">
        <v>17</v>
      </c>
      <c r="F4" s="56">
        <v>-52.032224823174246</v>
      </c>
      <c r="G4" s="71">
        <v>3</v>
      </c>
      <c r="H4" s="72">
        <v>540</v>
      </c>
      <c r="I4" s="63">
        <f aca="true" t="shared" si="0" ref="I4:I17">D4/H4</f>
        <v>4506.622222222222</v>
      </c>
      <c r="J4" s="69">
        <v>26223494</v>
      </c>
      <c r="L4"/>
      <c r="M4"/>
      <c r="N4"/>
      <c r="O4"/>
      <c r="P4" s="5"/>
      <c r="Q4" s="6"/>
      <c r="R4" s="5"/>
      <c r="S4" s="5"/>
      <c r="T4" s="5"/>
      <c r="U4" s="60"/>
      <c r="V4" s="60">
        <f aca="true" t="shared" si="1" ref="V4:V17">Q4*100</f>
        <v>0</v>
      </c>
    </row>
    <row r="5" spans="1:22" ht="12.75">
      <c r="A5" s="24">
        <v>3</v>
      </c>
      <c r="B5" t="s">
        <v>51</v>
      </c>
      <c r="C5" s="3" t="s">
        <v>16</v>
      </c>
      <c r="D5" s="69">
        <v>2422917</v>
      </c>
      <c r="E5" t="s">
        <v>29</v>
      </c>
      <c r="F5" s="56">
        <v>-46.80399629709568</v>
      </c>
      <c r="G5" s="71">
        <v>2</v>
      </c>
      <c r="H5" s="72">
        <v>502</v>
      </c>
      <c r="I5" s="63">
        <f t="shared" si="0"/>
        <v>4826.527888446215</v>
      </c>
      <c r="J5" s="69">
        <v>9831101</v>
      </c>
      <c r="L5" s="74"/>
      <c r="M5"/>
      <c r="N5"/>
      <c r="O5"/>
      <c r="P5" s="5"/>
      <c r="Q5" s="6"/>
      <c r="R5" s="5"/>
      <c r="S5" s="5"/>
      <c r="T5" s="5"/>
      <c r="U5" s="60"/>
      <c r="V5" s="60">
        <f t="shared" si="1"/>
        <v>0</v>
      </c>
    </row>
    <row r="6" spans="1:22" ht="12.75">
      <c r="A6" s="24">
        <v>4</v>
      </c>
      <c r="B6" t="s">
        <v>92</v>
      </c>
      <c r="C6" s="3" t="s">
        <v>10</v>
      </c>
      <c r="D6" s="69">
        <v>1390323</v>
      </c>
      <c r="E6" t="s">
        <v>45</v>
      </c>
      <c r="F6" s="56" t="s">
        <v>66</v>
      </c>
      <c r="G6" s="71">
        <v>1</v>
      </c>
      <c r="H6" s="72">
        <v>407</v>
      </c>
      <c r="I6" s="63">
        <f t="shared" si="0"/>
        <v>3416.027027027027</v>
      </c>
      <c r="J6" s="69">
        <v>1390323</v>
      </c>
      <c r="L6"/>
      <c r="M6"/>
      <c r="N6"/>
      <c r="O6"/>
      <c r="P6" s="5"/>
      <c r="Q6" s="6"/>
      <c r="R6" s="5"/>
      <c r="S6" s="5"/>
      <c r="T6" s="5"/>
      <c r="U6" s="60"/>
      <c r="V6" s="60">
        <f t="shared" si="1"/>
        <v>0</v>
      </c>
    </row>
    <row r="7" spans="1:22" ht="12.75">
      <c r="A7" s="24">
        <v>5</v>
      </c>
      <c r="B7" t="s">
        <v>74</v>
      </c>
      <c r="C7" s="3" t="s">
        <v>16</v>
      </c>
      <c r="D7" s="69">
        <v>206731</v>
      </c>
      <c r="E7" t="s">
        <v>100</v>
      </c>
      <c r="F7" s="56" t="s">
        <v>66</v>
      </c>
      <c r="G7" s="71">
        <v>1</v>
      </c>
      <c r="H7" s="72">
        <v>262</v>
      </c>
      <c r="I7" s="63">
        <f t="shared" si="0"/>
        <v>789.0496183206106</v>
      </c>
      <c r="J7" s="69">
        <v>206731</v>
      </c>
      <c r="L7" s="77"/>
      <c r="M7"/>
      <c r="N7"/>
      <c r="O7"/>
      <c r="P7" s="5"/>
      <c r="Q7" s="6"/>
      <c r="R7" s="5"/>
      <c r="S7" s="5"/>
      <c r="T7" s="5"/>
      <c r="U7" s="60"/>
      <c r="V7" s="60">
        <f t="shared" si="1"/>
        <v>0</v>
      </c>
    </row>
    <row r="8" spans="1:22" ht="12.75">
      <c r="A8" s="24">
        <v>6</v>
      </c>
      <c r="B8" t="s">
        <v>63</v>
      </c>
      <c r="C8" s="3" t="s">
        <v>10</v>
      </c>
      <c r="D8" s="69">
        <v>187395</v>
      </c>
      <c r="E8" t="s">
        <v>99</v>
      </c>
      <c r="F8" s="56">
        <v>-49.06194276518941</v>
      </c>
      <c r="G8" s="71">
        <v>4</v>
      </c>
      <c r="H8" s="72">
        <v>226</v>
      </c>
      <c r="I8" s="63">
        <f t="shared" si="0"/>
        <v>829.1814159292036</v>
      </c>
      <c r="J8" s="69">
        <v>2918724</v>
      </c>
      <c r="L8"/>
      <c r="M8"/>
      <c r="N8"/>
      <c r="O8"/>
      <c r="P8" s="5"/>
      <c r="Q8" s="6"/>
      <c r="R8" s="5"/>
      <c r="S8" s="5"/>
      <c r="T8" s="5"/>
      <c r="U8" s="60"/>
      <c r="V8" s="60">
        <f t="shared" si="1"/>
        <v>0</v>
      </c>
    </row>
    <row r="9" spans="1:22" ht="12.75">
      <c r="A9" s="24">
        <v>7</v>
      </c>
      <c r="B9" t="s">
        <v>60</v>
      </c>
      <c r="C9" s="3" t="s">
        <v>10</v>
      </c>
      <c r="D9" s="69">
        <v>157622</v>
      </c>
      <c r="E9" t="s">
        <v>45</v>
      </c>
      <c r="F9" s="56">
        <v>-63.587683451110124</v>
      </c>
      <c r="G9" s="71">
        <v>4</v>
      </c>
      <c r="H9" s="72">
        <v>207</v>
      </c>
      <c r="I9" s="63">
        <f t="shared" si="0"/>
        <v>761.4589371980676</v>
      </c>
      <c r="J9" s="69">
        <v>6137273</v>
      </c>
      <c r="L9"/>
      <c r="M9"/>
      <c r="N9"/>
      <c r="O9"/>
      <c r="P9" s="5"/>
      <c r="Q9" s="6"/>
      <c r="R9" s="5"/>
      <c r="S9" s="5"/>
      <c r="T9" s="5"/>
      <c r="U9" s="60"/>
      <c r="V9" s="60">
        <f t="shared" si="1"/>
        <v>0</v>
      </c>
    </row>
    <row r="10" spans="1:22" ht="12.75">
      <c r="A10" s="24">
        <v>8</v>
      </c>
      <c r="B10" t="s">
        <v>64</v>
      </c>
      <c r="C10" s="3" t="s">
        <v>10</v>
      </c>
      <c r="D10" s="69">
        <v>142155</v>
      </c>
      <c r="E10" t="s">
        <v>17</v>
      </c>
      <c r="F10" s="56">
        <v>-55.140301936330815</v>
      </c>
      <c r="G10" s="71">
        <v>6</v>
      </c>
      <c r="H10" s="72">
        <v>158</v>
      </c>
      <c r="I10" s="63">
        <f t="shared" si="0"/>
        <v>899.7151898734177</v>
      </c>
      <c r="J10" s="69">
        <v>19165262</v>
      </c>
      <c r="L10" s="78"/>
      <c r="M10"/>
      <c r="N10"/>
      <c r="O10"/>
      <c r="P10" s="5"/>
      <c r="Q10" s="6"/>
      <c r="R10" s="5"/>
      <c r="S10" s="5"/>
      <c r="T10" s="5"/>
      <c r="U10" s="60"/>
      <c r="V10" s="60">
        <f t="shared" si="1"/>
        <v>0</v>
      </c>
    </row>
    <row r="11" spans="1:22" ht="12.75">
      <c r="A11" s="24">
        <v>9</v>
      </c>
      <c r="B11" t="s">
        <v>48</v>
      </c>
      <c r="C11" s="3" t="s">
        <v>103</v>
      </c>
      <c r="D11" s="69">
        <v>120046</v>
      </c>
      <c r="E11" t="s">
        <v>45</v>
      </c>
      <c r="F11" s="56">
        <v>-50.84735353005966</v>
      </c>
      <c r="G11" s="71">
        <v>2</v>
      </c>
      <c r="H11" s="72">
        <v>91</v>
      </c>
      <c r="I11" s="63">
        <f t="shared" si="0"/>
        <v>1319.1868131868132</v>
      </c>
      <c r="J11" s="69">
        <v>505655</v>
      </c>
      <c r="L11"/>
      <c r="M11"/>
      <c r="N11"/>
      <c r="O11"/>
      <c r="P11" s="5"/>
      <c r="Q11" s="6"/>
      <c r="R11" s="5"/>
      <c r="S11" s="5"/>
      <c r="T11" s="5"/>
      <c r="U11" s="60"/>
      <c r="V11" s="60">
        <f t="shared" si="1"/>
        <v>0</v>
      </c>
    </row>
    <row r="12" spans="1:22" ht="12.75">
      <c r="A12" s="24">
        <v>10</v>
      </c>
      <c r="B12" t="s">
        <v>33</v>
      </c>
      <c r="C12" s="3" t="s">
        <v>10</v>
      </c>
      <c r="D12" s="69">
        <v>90210</v>
      </c>
      <c r="E12" t="s">
        <v>21</v>
      </c>
      <c r="F12" s="56">
        <v>-64.06520128426773</v>
      </c>
      <c r="G12" s="71">
        <v>6</v>
      </c>
      <c r="H12" s="72">
        <v>382</v>
      </c>
      <c r="I12" s="63">
        <f t="shared" si="0"/>
        <v>236.15183246073298</v>
      </c>
      <c r="J12" s="69">
        <v>12855171</v>
      </c>
      <c r="L12"/>
      <c r="M12"/>
      <c r="N12"/>
      <c r="O12"/>
      <c r="P12" s="5"/>
      <c r="Q12" s="6"/>
      <c r="R12" s="5"/>
      <c r="S12" s="5"/>
      <c r="T12" s="5"/>
      <c r="U12" s="60"/>
      <c r="V12" s="60">
        <f t="shared" si="1"/>
        <v>0</v>
      </c>
    </row>
    <row r="13" spans="1:22" ht="12.75">
      <c r="A13" s="24">
        <v>11</v>
      </c>
      <c r="B13" t="s">
        <v>73</v>
      </c>
      <c r="C13" s="3" t="s">
        <v>20</v>
      </c>
      <c r="D13" s="69">
        <v>83344</v>
      </c>
      <c r="E13" t="s">
        <v>72</v>
      </c>
      <c r="F13" s="56" t="s">
        <v>66</v>
      </c>
      <c r="G13" s="71">
        <v>1</v>
      </c>
      <c r="H13" s="72">
        <v>61</v>
      </c>
      <c r="I13" s="63">
        <f t="shared" si="0"/>
        <v>1366.295081967213</v>
      </c>
      <c r="J13" s="69">
        <v>83344</v>
      </c>
      <c r="L13"/>
      <c r="M13"/>
      <c r="N13"/>
      <c r="O13"/>
      <c r="P13" s="5"/>
      <c r="Q13" s="6"/>
      <c r="R13" s="5"/>
      <c r="S13" s="5"/>
      <c r="T13" s="5"/>
      <c r="U13" s="60"/>
      <c r="V13" s="60">
        <f t="shared" si="1"/>
        <v>0</v>
      </c>
    </row>
    <row r="14" spans="1:22" ht="12.75">
      <c r="A14" s="24">
        <v>12</v>
      </c>
      <c r="B14" t="s">
        <v>65</v>
      </c>
      <c r="C14" s="3" t="s">
        <v>28</v>
      </c>
      <c r="D14" s="69">
        <v>83278</v>
      </c>
      <c r="E14" t="s">
        <v>17</v>
      </c>
      <c r="F14" s="56">
        <v>-47.599841436634435</v>
      </c>
      <c r="G14" s="71">
        <v>7</v>
      </c>
      <c r="H14" s="72">
        <v>100</v>
      </c>
      <c r="I14" s="63">
        <f t="shared" si="0"/>
        <v>832.78</v>
      </c>
      <c r="J14" s="69">
        <v>15446265</v>
      </c>
      <c r="L14"/>
      <c r="M14"/>
      <c r="N14"/>
      <c r="O14"/>
      <c r="P14" s="5"/>
      <c r="Q14" s="6"/>
      <c r="R14" s="5"/>
      <c r="S14" s="5"/>
      <c r="T14" s="5"/>
      <c r="U14" s="60"/>
      <c r="V14" s="60">
        <f t="shared" si="1"/>
        <v>0</v>
      </c>
    </row>
    <row r="15" spans="1:22" ht="12.75">
      <c r="A15" s="24">
        <v>13</v>
      </c>
      <c r="B15" t="s">
        <v>75</v>
      </c>
      <c r="C15" s="3" t="s">
        <v>102</v>
      </c>
      <c r="D15" s="69">
        <v>82756</v>
      </c>
      <c r="E15" t="s">
        <v>101</v>
      </c>
      <c r="F15" s="56" t="s">
        <v>66</v>
      </c>
      <c r="G15" s="71">
        <v>1</v>
      </c>
      <c r="H15" s="72">
        <v>13</v>
      </c>
      <c r="I15" s="63">
        <f t="shared" si="0"/>
        <v>6365.846153846154</v>
      </c>
      <c r="J15" s="69">
        <v>82756</v>
      </c>
      <c r="L15"/>
      <c r="M15"/>
      <c r="N15"/>
      <c r="O15"/>
      <c r="P15" s="5"/>
      <c r="Q15" s="6"/>
      <c r="R15" s="5"/>
      <c r="S15" s="5"/>
      <c r="T15" s="5"/>
      <c r="U15" s="60"/>
      <c r="V15" s="60">
        <f t="shared" si="1"/>
        <v>0</v>
      </c>
    </row>
    <row r="16" spans="1:22" ht="12.75">
      <c r="A16" s="24">
        <v>14</v>
      </c>
      <c r="B16" t="s">
        <v>61</v>
      </c>
      <c r="C16" s="3" t="s">
        <v>16</v>
      </c>
      <c r="D16" s="69">
        <v>68090</v>
      </c>
      <c r="E16" t="s">
        <v>15</v>
      </c>
      <c r="F16" s="56">
        <v>-57.66889854585921</v>
      </c>
      <c r="G16" s="71">
        <v>7</v>
      </c>
      <c r="H16" s="72">
        <v>91</v>
      </c>
      <c r="I16" s="63">
        <f t="shared" si="0"/>
        <v>748.2417582417582</v>
      </c>
      <c r="J16" s="69">
        <v>25075205</v>
      </c>
      <c r="L16"/>
      <c r="M16"/>
      <c r="N16"/>
      <c r="O16"/>
      <c r="P16" s="5"/>
      <c r="Q16" s="6"/>
      <c r="R16" s="5"/>
      <c r="S16" s="5"/>
      <c r="T16" s="5"/>
      <c r="U16" s="60"/>
      <c r="V16" s="60">
        <f t="shared" si="1"/>
        <v>0</v>
      </c>
    </row>
    <row r="17" spans="1:22" ht="12.75">
      <c r="A17" s="24">
        <v>15</v>
      </c>
      <c r="B17" t="s">
        <v>78</v>
      </c>
      <c r="C17" s="3" t="s">
        <v>16</v>
      </c>
      <c r="D17" s="69">
        <v>65523</v>
      </c>
      <c r="E17" t="s">
        <v>21</v>
      </c>
      <c r="F17" s="56" t="s">
        <v>66</v>
      </c>
      <c r="G17" s="71">
        <v>1</v>
      </c>
      <c r="H17" s="72">
        <v>123</v>
      </c>
      <c r="I17" s="63">
        <f t="shared" si="0"/>
        <v>532.7073170731708</v>
      </c>
      <c r="J17" s="69">
        <v>65523</v>
      </c>
      <c r="L17"/>
      <c r="M17"/>
      <c r="N17"/>
      <c r="O17"/>
      <c r="P17" s="5"/>
      <c r="Q17" s="6"/>
      <c r="R17" s="5"/>
      <c r="S17" s="5"/>
      <c r="T17" s="5"/>
      <c r="U17" s="60"/>
      <c r="V17" s="60">
        <f t="shared" si="1"/>
        <v>0</v>
      </c>
    </row>
    <row r="18" spans="1:15" ht="12.75">
      <c r="A18" s="26"/>
      <c r="B18" s="26" t="s">
        <v>12</v>
      </c>
      <c r="C18" s="27"/>
      <c r="D18" s="40">
        <f>SUM(D3:D17)</f>
        <v>22356393</v>
      </c>
      <c r="E18" s="26"/>
      <c r="F18" s="31"/>
      <c r="G18" s="31"/>
      <c r="H18" s="35">
        <f>SUM(H3:H17)</f>
        <v>3697</v>
      </c>
      <c r="I18" s="40">
        <f>D18/H18</f>
        <v>6047.17149039762</v>
      </c>
      <c r="J18" s="40">
        <f>SUM(J3:J17)</f>
        <v>134809254</v>
      </c>
      <c r="N18" s="24"/>
      <c r="O18" s="24"/>
    </row>
    <row r="19" spans="1:22" ht="12.75">
      <c r="A19" s="26"/>
      <c r="B19" s="26"/>
      <c r="C19" s="27"/>
      <c r="D19" s="40"/>
      <c r="E19" s="26"/>
      <c r="F19" s="31"/>
      <c r="G19" s="31"/>
      <c r="H19" s="35"/>
      <c r="I19" s="40"/>
      <c r="J19" s="40"/>
      <c r="N19" s="24"/>
      <c r="O19" s="24"/>
      <c r="P19" s="24"/>
      <c r="Q19" s="5"/>
      <c r="R19" s="6"/>
      <c r="S19" s="58"/>
      <c r="T19" s="5"/>
      <c r="U19" s="5"/>
      <c r="V19" s="24"/>
    </row>
    <row r="20" spans="1:22" ht="12.75">
      <c r="A20" s="8"/>
      <c r="B20" s="8"/>
      <c r="C20" s="9"/>
      <c r="D20" s="43"/>
      <c r="E20" s="8"/>
      <c r="F20" s="10"/>
      <c r="G20" s="10"/>
      <c r="H20" s="11"/>
      <c r="I20" s="43"/>
      <c r="J20" s="43"/>
      <c r="N20" s="24"/>
      <c r="O20" s="24"/>
      <c r="P20" s="24"/>
      <c r="Q20" s="5"/>
      <c r="R20" s="6"/>
      <c r="S20" s="10"/>
      <c r="T20" s="5"/>
      <c r="U20" s="5"/>
      <c r="V20" s="24"/>
    </row>
    <row r="21" spans="2:19" s="28" customFormat="1" ht="12.75">
      <c r="B21" s="44" t="s">
        <v>13</v>
      </c>
      <c r="C21" s="25"/>
      <c r="D21" s="52"/>
      <c r="F21" s="32"/>
      <c r="G21" s="32"/>
      <c r="H21" s="32"/>
      <c r="I21" s="43"/>
      <c r="J21" s="46"/>
      <c r="K21" s="5"/>
      <c r="M21" s="12"/>
      <c r="N21" s="24"/>
      <c r="O21" s="3"/>
      <c r="S21" s="10"/>
    </row>
    <row r="22" spans="1:19" s="28" customFormat="1" ht="12.75">
      <c r="A22" s="7">
        <v>18</v>
      </c>
      <c r="B22" s="24" t="s">
        <v>35</v>
      </c>
      <c r="C22" s="3" t="s">
        <v>39</v>
      </c>
      <c r="D22" s="52">
        <v>41030</v>
      </c>
      <c r="E22" s="24" t="s">
        <v>27</v>
      </c>
      <c r="F22" s="32">
        <v>725.8856682769726</v>
      </c>
      <c r="G22" s="36">
        <v>9</v>
      </c>
      <c r="H22" s="32">
        <v>228</v>
      </c>
      <c r="I22" s="39">
        <f aca="true" t="shared" si="2" ref="I22:I35">D22/H22</f>
        <v>179.9561403508772</v>
      </c>
      <c r="J22" s="52">
        <v>2276379</v>
      </c>
      <c r="K22" s="32"/>
      <c r="M22" s="12"/>
      <c r="N22" s="24"/>
      <c r="O22" s="3"/>
      <c r="S22" s="10"/>
    </row>
    <row r="23" spans="1:19" s="28" customFormat="1" ht="12.75">
      <c r="A23" s="32">
        <v>20</v>
      </c>
      <c r="B23" s="16" t="s">
        <v>96</v>
      </c>
      <c r="C23" s="3" t="s">
        <v>11</v>
      </c>
      <c r="D23" s="52">
        <v>24630</v>
      </c>
      <c r="E23" s="24" t="s">
        <v>30</v>
      </c>
      <c r="F23" s="32">
        <v>-40.474176474853174</v>
      </c>
      <c r="G23" s="48">
        <v>3</v>
      </c>
      <c r="H23" s="32">
        <v>44</v>
      </c>
      <c r="I23" s="42">
        <f t="shared" si="2"/>
        <v>559.7727272727273</v>
      </c>
      <c r="J23" s="52">
        <v>270767</v>
      </c>
      <c r="K23" s="32"/>
      <c r="M23" s="12"/>
      <c r="N23" s="24"/>
      <c r="O23" s="3"/>
      <c r="S23" s="10"/>
    </row>
    <row r="24" spans="1:19" s="28" customFormat="1" ht="12.75">
      <c r="A24" s="32">
        <v>32</v>
      </c>
      <c r="B24" s="28" t="s">
        <v>50</v>
      </c>
      <c r="C24" s="48" t="s">
        <v>11</v>
      </c>
      <c r="D24" s="52">
        <v>7507</v>
      </c>
      <c r="E24" s="24" t="s">
        <v>27</v>
      </c>
      <c r="F24" s="32">
        <v>-87</v>
      </c>
      <c r="G24" s="48">
        <v>2</v>
      </c>
      <c r="H24" s="32">
        <v>19</v>
      </c>
      <c r="I24" s="42">
        <f t="shared" si="2"/>
        <v>395.10526315789474</v>
      </c>
      <c r="J24" s="52">
        <v>102467</v>
      </c>
      <c r="K24" s="32"/>
      <c r="M24" s="12"/>
      <c r="N24" s="24"/>
      <c r="O24" s="3"/>
      <c r="S24" s="10"/>
    </row>
    <row r="25" spans="1:22" s="28" customFormat="1" ht="12.75">
      <c r="A25" s="67">
        <v>40</v>
      </c>
      <c r="B25" s="59" t="s">
        <v>58</v>
      </c>
      <c r="C25" s="25" t="s">
        <v>11</v>
      </c>
      <c r="D25" s="52">
        <v>3242</v>
      </c>
      <c r="E25" s="28" t="s">
        <v>59</v>
      </c>
      <c r="F25" s="32">
        <v>-70.42510490786353</v>
      </c>
      <c r="G25" s="48">
        <v>4</v>
      </c>
      <c r="H25" s="32">
        <v>9</v>
      </c>
      <c r="I25" s="39">
        <f t="shared" si="2"/>
        <v>360.22222222222223</v>
      </c>
      <c r="J25" s="52">
        <v>503470</v>
      </c>
      <c r="K25" s="32"/>
      <c r="M25" s="12"/>
      <c r="N25" s="24"/>
      <c r="O25" s="3"/>
      <c r="Q25" s="5"/>
      <c r="R25" s="6"/>
      <c r="S25" s="10"/>
      <c r="T25" s="5"/>
      <c r="U25" s="5"/>
      <c r="V25" s="24"/>
    </row>
    <row r="26" spans="1:22" s="28" customFormat="1" ht="12.75">
      <c r="A26" s="7">
        <v>47</v>
      </c>
      <c r="B26" s="24" t="s">
        <v>42</v>
      </c>
      <c r="C26" s="3" t="s">
        <v>37</v>
      </c>
      <c r="D26" s="52">
        <v>1029</v>
      </c>
      <c r="E26" s="24" t="s">
        <v>32</v>
      </c>
      <c r="F26" s="32">
        <v>-23.777777777777775</v>
      </c>
      <c r="G26" s="36">
        <v>6</v>
      </c>
      <c r="H26" s="32">
        <v>3</v>
      </c>
      <c r="I26" s="39">
        <f t="shared" si="2"/>
        <v>343</v>
      </c>
      <c r="J26" s="52">
        <v>72644</v>
      </c>
      <c r="K26" s="32"/>
      <c r="M26" s="12"/>
      <c r="N26" s="24"/>
      <c r="O26" s="3"/>
      <c r="Q26" s="62"/>
      <c r="R26" s="1"/>
      <c r="S26" s="10"/>
      <c r="T26" s="2"/>
      <c r="U26" s="1"/>
      <c r="V26" s="24"/>
    </row>
    <row r="27" spans="1:22" s="28" customFormat="1" ht="12.75">
      <c r="A27" s="7">
        <v>50</v>
      </c>
      <c r="B27" s="24" t="s">
        <v>67</v>
      </c>
      <c r="C27" s="21" t="s">
        <v>11</v>
      </c>
      <c r="D27" s="52">
        <v>974</v>
      </c>
      <c r="E27" s="24" t="s">
        <v>47</v>
      </c>
      <c r="F27" s="32">
        <v>-39.20099875156055</v>
      </c>
      <c r="G27" s="36">
        <v>2</v>
      </c>
      <c r="H27" s="32">
        <v>5</v>
      </c>
      <c r="I27" s="39">
        <f t="shared" si="2"/>
        <v>194.8</v>
      </c>
      <c r="J27" s="52">
        <v>3684</v>
      </c>
      <c r="K27" s="32"/>
      <c r="M27" s="12"/>
      <c r="N27" s="24"/>
      <c r="O27" s="3"/>
      <c r="Q27" s="5"/>
      <c r="R27" s="6"/>
      <c r="S27" s="10"/>
      <c r="T27" s="5"/>
      <c r="U27" s="5"/>
      <c r="V27" s="24"/>
    </row>
    <row r="28" spans="1:22" s="28" customFormat="1" ht="12.75">
      <c r="A28" s="7">
        <v>52</v>
      </c>
      <c r="B28" s="28" t="s">
        <v>104</v>
      </c>
      <c r="C28" s="48" t="s">
        <v>16</v>
      </c>
      <c r="D28" s="52">
        <v>826</v>
      </c>
      <c r="E28" s="24" t="s">
        <v>15</v>
      </c>
      <c r="F28" s="32" t="s">
        <v>66</v>
      </c>
      <c r="G28" s="36">
        <v>25</v>
      </c>
      <c r="H28" s="32">
        <v>1</v>
      </c>
      <c r="I28" s="39">
        <f t="shared" si="2"/>
        <v>826</v>
      </c>
      <c r="J28" s="52">
        <v>40654939</v>
      </c>
      <c r="K28" s="32"/>
      <c r="M28" s="12"/>
      <c r="N28" s="24"/>
      <c r="O28" s="45"/>
      <c r="Q28" s="5"/>
      <c r="R28" s="6"/>
      <c r="S28" s="10"/>
      <c r="T28" s="5"/>
      <c r="U28" s="5"/>
      <c r="V28" s="24"/>
    </row>
    <row r="29" spans="1:22" s="28" customFormat="1" ht="12.75">
      <c r="A29" s="7">
        <v>55</v>
      </c>
      <c r="B29" s="24" t="s">
        <v>34</v>
      </c>
      <c r="C29" s="3" t="s">
        <v>31</v>
      </c>
      <c r="D29" s="52">
        <v>671</v>
      </c>
      <c r="E29" s="24" t="s">
        <v>18</v>
      </c>
      <c r="F29" s="32">
        <v>-82.50782064650679</v>
      </c>
      <c r="G29" s="36">
        <v>5</v>
      </c>
      <c r="H29" s="32">
        <v>5</v>
      </c>
      <c r="I29" s="39">
        <f t="shared" si="2"/>
        <v>134.2</v>
      </c>
      <c r="J29" s="52">
        <v>252349</v>
      </c>
      <c r="K29" s="32"/>
      <c r="M29" s="12"/>
      <c r="N29" s="24"/>
      <c r="O29" s="70"/>
      <c r="Q29" s="5"/>
      <c r="R29" s="6"/>
      <c r="S29" s="10"/>
      <c r="T29" s="5"/>
      <c r="U29" s="5"/>
      <c r="V29" s="24"/>
    </row>
    <row r="30" spans="1:14" s="28" customFormat="1" ht="12.75">
      <c r="A30" s="7">
        <v>56</v>
      </c>
      <c r="B30" s="24" t="s">
        <v>43</v>
      </c>
      <c r="C30" s="3" t="s">
        <v>11</v>
      </c>
      <c r="D30" s="52">
        <v>554</v>
      </c>
      <c r="E30" s="24" t="s">
        <v>18</v>
      </c>
      <c r="F30" s="32">
        <v>522.4719101123595</v>
      </c>
      <c r="G30" s="36">
        <v>10</v>
      </c>
      <c r="H30" s="32">
        <v>1</v>
      </c>
      <c r="I30" s="39">
        <f t="shared" si="2"/>
        <v>554</v>
      </c>
      <c r="J30" s="52">
        <v>465500</v>
      </c>
      <c r="K30" s="32"/>
      <c r="M30" s="12"/>
      <c r="N30" s="24"/>
    </row>
    <row r="31" spans="1:19" s="28" customFormat="1" ht="12.75">
      <c r="A31" s="7">
        <v>69</v>
      </c>
      <c r="B31" s="24" t="s">
        <v>49</v>
      </c>
      <c r="C31" s="21" t="s">
        <v>52</v>
      </c>
      <c r="D31" s="52">
        <v>238</v>
      </c>
      <c r="E31" s="24" t="s">
        <v>30</v>
      </c>
      <c r="F31" s="32">
        <v>-86.8362831858407</v>
      </c>
      <c r="G31" s="36">
        <v>2</v>
      </c>
      <c r="H31" s="32">
        <v>3</v>
      </c>
      <c r="I31" s="39">
        <f t="shared" si="2"/>
        <v>79.33333333333333</v>
      </c>
      <c r="J31" s="52">
        <v>4657</v>
      </c>
      <c r="K31" s="32"/>
      <c r="M31" s="12"/>
      <c r="N31" s="24"/>
      <c r="O31" s="3"/>
      <c r="S31" s="10"/>
    </row>
    <row r="32" spans="1:19" s="28" customFormat="1" ht="12.75">
      <c r="A32" s="7">
        <v>73</v>
      </c>
      <c r="B32" s="24" t="s">
        <v>36</v>
      </c>
      <c r="C32" s="3" t="s">
        <v>38</v>
      </c>
      <c r="D32" s="52">
        <v>215</v>
      </c>
      <c r="E32" s="24" t="s">
        <v>23</v>
      </c>
      <c r="F32" s="32">
        <v>-67.95827123695976</v>
      </c>
      <c r="G32" s="36">
        <v>9</v>
      </c>
      <c r="H32" s="32">
        <v>2</v>
      </c>
      <c r="I32" s="39">
        <f t="shared" si="2"/>
        <v>107.5</v>
      </c>
      <c r="J32" s="52">
        <v>140077</v>
      </c>
      <c r="K32" s="32"/>
      <c r="M32" s="12"/>
      <c r="N32" s="24"/>
      <c r="O32" s="21"/>
      <c r="S32" s="10"/>
    </row>
    <row r="33" spans="1:19" s="28" customFormat="1" ht="12.75">
      <c r="A33" s="7">
        <v>74</v>
      </c>
      <c r="B33" s="24" t="s">
        <v>22</v>
      </c>
      <c r="C33" s="25" t="s">
        <v>11</v>
      </c>
      <c r="D33" s="52">
        <v>210</v>
      </c>
      <c r="E33" s="24" t="s">
        <v>40</v>
      </c>
      <c r="F33" s="32">
        <v>-16.334661354581673</v>
      </c>
      <c r="G33" s="36">
        <v>14</v>
      </c>
      <c r="H33" s="32">
        <v>1</v>
      </c>
      <c r="I33" s="39">
        <f t="shared" si="2"/>
        <v>210</v>
      </c>
      <c r="J33" s="52">
        <v>308294</v>
      </c>
      <c r="K33" s="32"/>
      <c r="M33" s="12"/>
      <c r="S33" s="6"/>
    </row>
    <row r="34" spans="1:19" s="28" customFormat="1" ht="12.75">
      <c r="A34" s="28">
        <v>76</v>
      </c>
      <c r="B34" s="59" t="s">
        <v>89</v>
      </c>
      <c r="C34" s="25" t="s">
        <v>16</v>
      </c>
      <c r="D34" s="52">
        <v>178</v>
      </c>
      <c r="E34" s="18" t="s">
        <v>56</v>
      </c>
      <c r="F34" s="32" t="s">
        <v>66</v>
      </c>
      <c r="G34" s="48">
        <v>1</v>
      </c>
      <c r="H34" s="32">
        <v>1</v>
      </c>
      <c r="I34" s="42">
        <f t="shared" si="2"/>
        <v>178</v>
      </c>
      <c r="J34" s="52">
        <v>178</v>
      </c>
      <c r="K34" s="32"/>
      <c r="M34" s="12"/>
      <c r="N34" s="24"/>
      <c r="O34" s="3"/>
      <c r="S34" s="10"/>
    </row>
    <row r="35" spans="1:13" s="28" customFormat="1" ht="12.75">
      <c r="A35" s="66">
        <v>79</v>
      </c>
      <c r="B35" t="s">
        <v>86</v>
      </c>
      <c r="C35" s="3" t="s">
        <v>11</v>
      </c>
      <c r="D35" s="52">
        <v>102</v>
      </c>
      <c r="E35" t="s">
        <v>70</v>
      </c>
      <c r="F35" s="32">
        <v>-92.7246790299572</v>
      </c>
      <c r="G35" s="48">
        <v>2</v>
      </c>
      <c r="H35" s="32">
        <v>1</v>
      </c>
      <c r="I35" s="53">
        <f t="shared" si="2"/>
        <v>102</v>
      </c>
      <c r="J35" s="52">
        <v>1504</v>
      </c>
      <c r="K35" s="32"/>
      <c r="M35" s="12"/>
    </row>
    <row r="36" spans="1:13" s="28" customFormat="1" ht="12.75">
      <c r="A36" s="7"/>
      <c r="E36" s="24"/>
      <c r="G36" s="36"/>
      <c r="H36" s="36"/>
      <c r="I36" s="39"/>
      <c r="J36" s="55"/>
      <c r="K36" s="7"/>
      <c r="M36" s="12"/>
    </row>
    <row r="37" spans="1:13" s="28" customFormat="1" ht="12.75">
      <c r="A37" s="5"/>
      <c r="E37" s="18"/>
      <c r="F37" s="7"/>
      <c r="G37" s="36"/>
      <c r="H37" s="36"/>
      <c r="I37" s="39"/>
      <c r="J37" s="39"/>
      <c r="M37" s="12"/>
    </row>
    <row r="38" spans="2:13" s="28" customFormat="1" ht="12.75">
      <c r="B38" s="29" t="s">
        <v>44</v>
      </c>
      <c r="C38" s="36"/>
      <c r="D38" s="46"/>
      <c r="E38" s="37" t="s">
        <v>41</v>
      </c>
      <c r="F38" s="32"/>
      <c r="G38" s="48"/>
      <c r="H38" s="48"/>
      <c r="I38" s="42"/>
      <c r="J38" s="46"/>
      <c r="M38" s="12">
        <f>PROPER(E38)</f>
      </c>
    </row>
    <row r="39" spans="1:13" s="28" customFormat="1" ht="12.75">
      <c r="A39">
        <v>16</v>
      </c>
      <c r="B39" s="54" t="s">
        <v>77</v>
      </c>
      <c r="C39" s="64" t="s">
        <v>10</v>
      </c>
      <c r="D39" s="52">
        <v>44845</v>
      </c>
      <c r="E39" s="65" t="s">
        <v>81</v>
      </c>
      <c r="F39" s="32" t="s">
        <v>26</v>
      </c>
      <c r="G39" s="48">
        <v>1</v>
      </c>
      <c r="H39" s="73">
        <v>112</v>
      </c>
      <c r="I39" s="53">
        <f aca="true" t="shared" si="3" ref="I39:I48">D39/H39</f>
        <v>400.4017857142857</v>
      </c>
      <c r="J39" s="52">
        <v>44845</v>
      </c>
      <c r="K39" s="73"/>
      <c r="M39" s="12"/>
    </row>
    <row r="40" spans="1:13" s="28" customFormat="1" ht="12.75">
      <c r="A40">
        <v>21</v>
      </c>
      <c r="B40" s="54" t="s">
        <v>88</v>
      </c>
      <c r="C40" s="64" t="s">
        <v>85</v>
      </c>
      <c r="D40" s="52">
        <v>22090</v>
      </c>
      <c r="E40" s="24" t="s">
        <v>19</v>
      </c>
      <c r="F40" s="32" t="s">
        <v>26</v>
      </c>
      <c r="G40" s="48">
        <v>1</v>
      </c>
      <c r="H40" s="73">
        <v>12</v>
      </c>
      <c r="I40" s="53">
        <f t="shared" si="3"/>
        <v>1840.8333333333333</v>
      </c>
      <c r="J40" s="52">
        <v>22090</v>
      </c>
      <c r="K40" s="73"/>
      <c r="M40" s="12"/>
    </row>
    <row r="41" spans="1:13" s="28" customFormat="1" ht="12.75">
      <c r="A41">
        <v>23</v>
      </c>
      <c r="B41" s="54" t="s">
        <v>91</v>
      </c>
      <c r="C41" s="64" t="s">
        <v>84</v>
      </c>
      <c r="D41" s="52">
        <v>18179</v>
      </c>
      <c r="E41" s="65" t="s">
        <v>32</v>
      </c>
      <c r="F41" s="32" t="s">
        <v>26</v>
      </c>
      <c r="G41" s="48">
        <v>1</v>
      </c>
      <c r="H41" s="73">
        <v>17</v>
      </c>
      <c r="I41" s="53">
        <f t="shared" si="3"/>
        <v>1069.3529411764705</v>
      </c>
      <c r="J41" s="52">
        <v>18179</v>
      </c>
      <c r="K41" s="73"/>
      <c r="M41" s="4"/>
    </row>
    <row r="42" spans="1:13" s="28" customFormat="1" ht="12.75">
      <c r="A42">
        <v>24</v>
      </c>
      <c r="B42" s="54" t="s">
        <v>76</v>
      </c>
      <c r="C42" s="64" t="s">
        <v>83</v>
      </c>
      <c r="D42" s="52">
        <v>17526</v>
      </c>
      <c r="E42" s="65" t="s">
        <v>47</v>
      </c>
      <c r="F42" s="32" t="s">
        <v>26</v>
      </c>
      <c r="G42" s="48">
        <v>1</v>
      </c>
      <c r="H42" s="73">
        <v>16</v>
      </c>
      <c r="I42" s="53">
        <f t="shared" si="3"/>
        <v>1095.375</v>
      </c>
      <c r="J42" s="52">
        <v>17526</v>
      </c>
      <c r="K42" s="73"/>
      <c r="M42" s="4"/>
    </row>
    <row r="43" spans="1:13" s="28" customFormat="1" ht="12.75">
      <c r="A43" s="28">
        <v>26</v>
      </c>
      <c r="B43" t="s">
        <v>68</v>
      </c>
      <c r="C43" s="47" t="s">
        <v>10</v>
      </c>
      <c r="D43" s="52">
        <v>12892</v>
      </c>
      <c r="E43" s="24" t="s">
        <v>30</v>
      </c>
      <c r="F43" s="32" t="s">
        <v>26</v>
      </c>
      <c r="G43" s="48">
        <v>1</v>
      </c>
      <c r="H43" s="73">
        <v>13</v>
      </c>
      <c r="I43" s="53">
        <f t="shared" si="3"/>
        <v>991.6923076923077</v>
      </c>
      <c r="J43" s="52">
        <v>85238</v>
      </c>
      <c r="K43" s="73"/>
      <c r="M43" s="12"/>
    </row>
    <row r="44" spans="1:13" s="28" customFormat="1" ht="12.75">
      <c r="A44" s="28">
        <v>35</v>
      </c>
      <c r="B44" t="s">
        <v>87</v>
      </c>
      <c r="C44" s="21" t="s">
        <v>53</v>
      </c>
      <c r="D44" s="52">
        <v>5516</v>
      </c>
      <c r="E44" t="s">
        <v>55</v>
      </c>
      <c r="F44" s="32" t="s">
        <v>26</v>
      </c>
      <c r="G44" s="48">
        <v>1</v>
      </c>
      <c r="H44" s="73">
        <v>8</v>
      </c>
      <c r="I44" s="53">
        <f t="shared" si="3"/>
        <v>689.5</v>
      </c>
      <c r="J44" s="52">
        <v>27229</v>
      </c>
      <c r="K44" s="73"/>
      <c r="M44" s="4"/>
    </row>
    <row r="45" spans="1:13" s="28" customFormat="1" ht="12.75">
      <c r="A45">
        <v>41</v>
      </c>
      <c r="B45" t="s">
        <v>105</v>
      </c>
      <c r="C45" s="64" t="s">
        <v>20</v>
      </c>
      <c r="D45" s="52">
        <v>3126</v>
      </c>
      <c r="E45" s="65" t="s">
        <v>25</v>
      </c>
      <c r="F45" s="32" t="s">
        <v>26</v>
      </c>
      <c r="G45" s="48">
        <v>1</v>
      </c>
      <c r="H45" s="73">
        <v>5</v>
      </c>
      <c r="I45" s="53">
        <f t="shared" si="3"/>
        <v>625.2</v>
      </c>
      <c r="J45" s="52">
        <v>3126</v>
      </c>
      <c r="K45" s="73"/>
      <c r="M45" s="4"/>
    </row>
    <row r="46" spans="1:13" s="28" customFormat="1" ht="12.75">
      <c r="A46">
        <v>42</v>
      </c>
      <c r="B46" s="54" t="s">
        <v>90</v>
      </c>
      <c r="C46" s="64" t="s">
        <v>10</v>
      </c>
      <c r="D46" s="52">
        <v>2080</v>
      </c>
      <c r="E46" s="65" t="s">
        <v>79</v>
      </c>
      <c r="F46" s="32" t="s">
        <v>26</v>
      </c>
      <c r="G46" s="48">
        <v>1</v>
      </c>
      <c r="H46" s="73">
        <v>5</v>
      </c>
      <c r="I46" s="53">
        <f t="shared" si="3"/>
        <v>416</v>
      </c>
      <c r="J46" s="52">
        <v>2080</v>
      </c>
      <c r="K46" s="73"/>
      <c r="M46" s="4"/>
    </row>
    <row r="47" spans="1:13" s="28" customFormat="1" ht="12.75">
      <c r="A47" s="28">
        <v>45</v>
      </c>
      <c r="B47" t="s">
        <v>95</v>
      </c>
      <c r="C47" s="21" t="s">
        <v>54</v>
      </c>
      <c r="D47" s="52">
        <v>1238</v>
      </c>
      <c r="E47" t="s">
        <v>69</v>
      </c>
      <c r="F47" s="32" t="s">
        <v>26</v>
      </c>
      <c r="G47" s="48">
        <v>1</v>
      </c>
      <c r="H47" s="73">
        <v>3</v>
      </c>
      <c r="I47" s="53">
        <f t="shared" si="3"/>
        <v>412.6666666666667</v>
      </c>
      <c r="J47" s="52">
        <v>5946</v>
      </c>
      <c r="K47" s="73"/>
      <c r="M47" s="4"/>
    </row>
    <row r="48" spans="1:13" s="28" customFormat="1" ht="12.75">
      <c r="A48">
        <v>54</v>
      </c>
      <c r="B48" s="54" t="s">
        <v>93</v>
      </c>
      <c r="C48" s="64" t="s">
        <v>82</v>
      </c>
      <c r="D48" s="52">
        <v>724</v>
      </c>
      <c r="E48" s="65" t="s">
        <v>80</v>
      </c>
      <c r="F48" s="32" t="s">
        <v>26</v>
      </c>
      <c r="G48" s="48">
        <v>1</v>
      </c>
      <c r="H48" s="73">
        <v>4</v>
      </c>
      <c r="I48" s="53">
        <f t="shared" si="3"/>
        <v>181</v>
      </c>
      <c r="J48" s="52">
        <v>724</v>
      </c>
      <c r="K48" s="73"/>
      <c r="M48" s="4"/>
    </row>
    <row r="49" spans="1:13" s="28" customFormat="1" ht="12.75">
      <c r="A49"/>
      <c r="B49"/>
      <c r="C49" s="21"/>
      <c r="D49" s="53"/>
      <c r="E49"/>
      <c r="F49" s="32"/>
      <c r="G49" s="48"/>
      <c r="H49" s="47"/>
      <c r="I49" s="53"/>
      <c r="J49" s="5"/>
      <c r="K49" s="18"/>
      <c r="M49" s="4"/>
    </row>
    <row r="50" spans="2:9" ht="12.75">
      <c r="B50" s="28"/>
      <c r="C50" s="25"/>
      <c r="D50" s="52"/>
      <c r="F50" s="18"/>
      <c r="G50" s="18"/>
      <c r="H50" s="18"/>
      <c r="I50" s="14"/>
    </row>
    <row r="51" spans="2:11" ht="12.75">
      <c r="B51" s="29" t="s">
        <v>94</v>
      </c>
      <c r="C51" s="1"/>
      <c r="D51" s="1"/>
      <c r="E51" s="1"/>
      <c r="F51" s="2"/>
      <c r="G51" s="61"/>
      <c r="H51" s="2"/>
      <c r="I51" s="2"/>
      <c r="J51" s="2"/>
      <c r="K51" s="1"/>
    </row>
    <row r="52" spans="2:11" ht="12.75">
      <c r="B52" s="68" t="s">
        <v>106</v>
      </c>
      <c r="C52"/>
      <c r="D52"/>
      <c r="E52"/>
      <c r="F52" s="5"/>
      <c r="G52" s="6"/>
      <c r="H52" s="5"/>
      <c r="I52" s="5"/>
      <c r="J52" s="5"/>
      <c r="K52"/>
    </row>
    <row r="53" spans="2:11" ht="12.75">
      <c r="B53" s="28"/>
      <c r="C53"/>
      <c r="D53"/>
      <c r="E53"/>
      <c r="F53" s="5"/>
      <c r="G53" s="6"/>
      <c r="H53" s="5"/>
      <c r="I53" s="5"/>
      <c r="J53" s="5"/>
      <c r="K53"/>
    </row>
    <row r="54" spans="1:15" ht="12.75">
      <c r="A54" s="24"/>
      <c r="B54" s="28" t="s">
        <v>107</v>
      </c>
      <c r="C54"/>
      <c r="D54"/>
      <c r="E54"/>
      <c r="F54" s="5"/>
      <c r="G54" s="6"/>
      <c r="H54" s="5"/>
      <c r="I54" s="5"/>
      <c r="J54" s="5"/>
      <c r="K54"/>
      <c r="N54" s="21"/>
      <c r="O54" s="24"/>
    </row>
    <row r="55" spans="1:11" ht="12.75">
      <c r="A55" s="24"/>
      <c r="B55" s="28"/>
      <c r="C55"/>
      <c r="D55"/>
      <c r="E55"/>
      <c r="F55" s="5"/>
      <c r="G55" s="6"/>
      <c r="H55" s="5"/>
      <c r="I55" s="5"/>
      <c r="J55" s="5"/>
      <c r="K55"/>
    </row>
    <row r="56" spans="2:11" ht="12.75">
      <c r="B56" s="28" t="s">
        <v>140</v>
      </c>
      <c r="C56"/>
      <c r="D56"/>
      <c r="E56"/>
      <c r="F56" s="5"/>
      <c r="G56" s="6"/>
      <c r="H56" s="5"/>
      <c r="I56" s="5"/>
      <c r="J56" s="5"/>
      <c r="K56"/>
    </row>
    <row r="57" spans="2:11" ht="12.75">
      <c r="B57" s="28"/>
      <c r="C57"/>
      <c r="D57"/>
      <c r="E57"/>
      <c r="F57" s="5"/>
      <c r="G57" s="6"/>
      <c r="H57" s="5"/>
      <c r="I57" s="5"/>
      <c r="J57" s="5"/>
      <c r="K57"/>
    </row>
    <row r="58" spans="2:11" ht="12.75">
      <c r="B58" s="28" t="s">
        <v>108</v>
      </c>
      <c r="C58"/>
      <c r="D58" s="28"/>
      <c r="E58"/>
      <c r="F58" s="5"/>
      <c r="G58" s="6"/>
      <c r="H58" s="5"/>
      <c r="I58" s="5"/>
      <c r="J58" s="5"/>
      <c r="K58"/>
    </row>
    <row r="59" spans="2:11" ht="12.75">
      <c r="B59" s="28"/>
      <c r="C59"/>
      <c r="D59" s="38"/>
      <c r="E59"/>
      <c r="F59" s="5"/>
      <c r="G59" s="6"/>
      <c r="H59" s="5"/>
      <c r="I59" s="5"/>
      <c r="J59" s="5"/>
      <c r="K59"/>
    </row>
    <row r="60" spans="2:11" ht="12.75">
      <c r="B60" s="28" t="s">
        <v>141</v>
      </c>
      <c r="C60"/>
      <c r="D60" s="38"/>
      <c r="E60"/>
      <c r="F60" s="5"/>
      <c r="G60" s="6"/>
      <c r="H60" s="5"/>
      <c r="I60" s="5"/>
      <c r="J60" s="5"/>
      <c r="K60"/>
    </row>
    <row r="61" spans="2:11" ht="12.75">
      <c r="B61" s="28"/>
      <c r="C61"/>
      <c r="D61" s="38"/>
      <c r="E61"/>
      <c r="F61" s="5"/>
      <c r="G61" s="6"/>
      <c r="H61" s="5"/>
      <c r="I61" s="5"/>
      <c r="J61" s="5"/>
      <c r="K61"/>
    </row>
    <row r="62" spans="2:11" ht="12.75">
      <c r="B62" s="34" t="s">
        <v>14</v>
      </c>
      <c r="C62"/>
      <c r="D62" s="38"/>
      <c r="E62"/>
      <c r="F62" s="5"/>
      <c r="G62" s="6"/>
      <c r="H62" s="5"/>
      <c r="I62" s="5"/>
      <c r="J62" s="5"/>
      <c r="K62"/>
    </row>
    <row r="63" spans="2:11" ht="12.75">
      <c r="B63" s="34"/>
      <c r="C63"/>
      <c r="D63" s="28"/>
      <c r="E63"/>
      <c r="F63" s="5"/>
      <c r="G63" s="6"/>
      <c r="H63" s="5"/>
      <c r="I63" s="5"/>
      <c r="J63" s="5"/>
      <c r="K63"/>
    </row>
    <row r="64" spans="2:11" ht="12.75">
      <c r="B64" s="28" t="s">
        <v>24</v>
      </c>
      <c r="C64"/>
      <c r="D64" s="76"/>
      <c r="E64"/>
      <c r="F64" s="5"/>
      <c r="G64" s="6"/>
      <c r="H64" s="5"/>
      <c r="I64" s="5"/>
      <c r="J64" s="5"/>
      <c r="K64"/>
    </row>
    <row r="65" spans="2:11" ht="12.75">
      <c r="B65" s="13" t="s">
        <v>111</v>
      </c>
      <c r="C65"/>
      <c r="D65"/>
      <c r="E65"/>
      <c r="F65" s="5"/>
      <c r="G65" s="6"/>
      <c r="H65" s="5"/>
      <c r="I65" s="5"/>
      <c r="J65" s="5"/>
      <c r="K65"/>
    </row>
    <row r="66" spans="2:6" ht="12.75">
      <c r="B66" s="15" t="s">
        <v>139</v>
      </c>
      <c r="C66" s="18"/>
      <c r="D66" s="49"/>
      <c r="E66" s="17"/>
      <c r="F66" s="36"/>
    </row>
    <row r="67" spans="2:6" ht="12.75">
      <c r="B67" s="38"/>
      <c r="C67" s="18"/>
      <c r="D67" s="49"/>
      <c r="E67" s="17"/>
      <c r="F67" s="36"/>
    </row>
    <row r="68" spans="2:6" ht="12.75">
      <c r="B68" s="28" t="s">
        <v>110</v>
      </c>
      <c r="C68" s="18"/>
      <c r="D68" s="49"/>
      <c r="E68" s="17"/>
      <c r="F68" s="36"/>
    </row>
    <row r="69" spans="2:6" ht="12.75">
      <c r="B69" s="76" t="s">
        <v>112</v>
      </c>
      <c r="C69" s="18"/>
      <c r="D69" s="49"/>
      <c r="E69" s="17"/>
      <c r="F69" s="36"/>
    </row>
    <row r="70" spans="2:6" ht="12.75">
      <c r="B70" s="38"/>
      <c r="C70" s="18"/>
      <c r="D70" s="49"/>
      <c r="E70" s="17"/>
      <c r="F70" s="36"/>
    </row>
    <row r="71" spans="2:4" ht="12.75">
      <c r="B71" s="28"/>
      <c r="C71" s="18"/>
      <c r="D71" s="39"/>
    </row>
    <row r="72" spans="2:4" ht="12.75">
      <c r="B72" s="29" t="s">
        <v>109</v>
      </c>
      <c r="C72" s="18"/>
      <c r="D72" s="39"/>
    </row>
    <row r="73" spans="2:11" ht="12.75">
      <c r="B73" s="54" t="s">
        <v>132</v>
      </c>
      <c r="C73" s="64" t="s">
        <v>123</v>
      </c>
      <c r="D73" s="37" t="s">
        <v>18</v>
      </c>
      <c r="E73"/>
      <c r="F73" s="54"/>
      <c r="G73" s="54"/>
      <c r="H73" s="54"/>
      <c r="I73" s="54"/>
      <c r="J73" s="54"/>
      <c r="K73" s="54"/>
    </row>
    <row r="74" spans="2:11" ht="12.75">
      <c r="B74" s="54" t="s">
        <v>113</v>
      </c>
      <c r="C74" s="64" t="s">
        <v>129</v>
      </c>
      <c r="D74" s="37" t="s">
        <v>97</v>
      </c>
      <c r="E74"/>
      <c r="F74" s="54"/>
      <c r="G74" s="54"/>
      <c r="H74" s="54"/>
      <c r="I74" s="54"/>
      <c r="J74" s="54"/>
      <c r="K74" s="54"/>
    </row>
    <row r="75" spans="2:11" ht="12.75">
      <c r="B75" s="54" t="s">
        <v>114</v>
      </c>
      <c r="C75" s="64" t="s">
        <v>10</v>
      </c>
      <c r="D75" s="37" t="s">
        <v>119</v>
      </c>
      <c r="E75"/>
      <c r="F75" s="54"/>
      <c r="G75" s="54"/>
      <c r="H75" s="54"/>
      <c r="I75" s="54"/>
      <c r="J75" s="54"/>
      <c r="K75" s="54"/>
    </row>
    <row r="76" spans="2:11" ht="12.75">
      <c r="B76" s="54" t="s">
        <v>138</v>
      </c>
      <c r="C76" s="64" t="s">
        <v>124</v>
      </c>
      <c r="D76" s="37" t="s">
        <v>115</v>
      </c>
      <c r="E76"/>
      <c r="F76" s="54"/>
      <c r="G76" s="54"/>
      <c r="H76" s="54"/>
      <c r="I76" s="54"/>
      <c r="J76" s="54"/>
      <c r="K76" s="54"/>
    </row>
    <row r="77" spans="2:11" ht="12.75">
      <c r="B77" s="54" t="s">
        <v>137</v>
      </c>
      <c r="C77" s="64" t="s">
        <v>11</v>
      </c>
      <c r="D77" s="37" t="s">
        <v>120</v>
      </c>
      <c r="E77"/>
      <c r="F77" s="54"/>
      <c r="G77" s="54"/>
      <c r="H77" s="54"/>
      <c r="I77" s="54"/>
      <c r="J77" s="54"/>
      <c r="K77" s="54"/>
    </row>
    <row r="78" spans="2:11" ht="12.75">
      <c r="B78" s="54" t="s">
        <v>133</v>
      </c>
      <c r="C78" s="64" t="s">
        <v>10</v>
      </c>
      <c r="D78" s="37" t="s">
        <v>21</v>
      </c>
      <c r="E78"/>
      <c r="F78" s="54"/>
      <c r="G78" s="54"/>
      <c r="H78" s="54"/>
      <c r="I78" s="54"/>
      <c r="J78" s="54"/>
      <c r="K78" s="54"/>
    </row>
    <row r="79" spans="2:11" ht="12.75">
      <c r="B79" s="54" t="s">
        <v>116</v>
      </c>
      <c r="C79" s="64" t="s">
        <v>20</v>
      </c>
      <c r="D79" s="37" t="s">
        <v>25</v>
      </c>
      <c r="E79"/>
      <c r="F79" s="54"/>
      <c r="G79"/>
      <c r="H79"/>
      <c r="I79"/>
      <c r="J79"/>
      <c r="K79" s="54"/>
    </row>
    <row r="80" spans="2:11" ht="12.75">
      <c r="B80" s="54" t="s">
        <v>134</v>
      </c>
      <c r="C80" s="64" t="s">
        <v>125</v>
      </c>
      <c r="D80" s="37" t="s">
        <v>99</v>
      </c>
      <c r="E80"/>
      <c r="F80" s="54"/>
      <c r="G80" s="54"/>
      <c r="H80" s="54"/>
      <c r="I80" s="54"/>
      <c r="J80" s="54"/>
      <c r="K80" s="54"/>
    </row>
    <row r="81" spans="2:11" ht="12.75">
      <c r="B81" s="54" t="s">
        <v>136</v>
      </c>
      <c r="C81" s="64" t="s">
        <v>126</v>
      </c>
      <c r="D81" s="37" t="s">
        <v>121</v>
      </c>
      <c r="E81"/>
      <c r="F81" s="54"/>
      <c r="G81" s="54"/>
      <c r="H81" s="54"/>
      <c r="I81" s="54"/>
      <c r="J81" s="54"/>
      <c r="K81" s="54"/>
    </row>
    <row r="82" spans="2:11" ht="12.75">
      <c r="B82" s="54" t="s">
        <v>117</v>
      </c>
      <c r="C82" s="64" t="s">
        <v>130</v>
      </c>
      <c r="D82" s="37" t="s">
        <v>47</v>
      </c>
      <c r="E82"/>
      <c r="F82" s="54"/>
      <c r="G82" s="54"/>
      <c r="H82" s="54"/>
      <c r="I82"/>
      <c r="J82" s="54"/>
      <c r="K82" s="54"/>
    </row>
    <row r="83" spans="2:11" ht="12.75">
      <c r="B83" s="54" t="s">
        <v>127</v>
      </c>
      <c r="C83" s="64" t="s">
        <v>20</v>
      </c>
      <c r="D83" s="75" t="s">
        <v>57</v>
      </c>
      <c r="F83" s="54"/>
      <c r="G83" s="54"/>
      <c r="H83" s="54"/>
      <c r="I83" s="54"/>
      <c r="J83" s="54"/>
      <c r="K83" s="54"/>
    </row>
    <row r="84" spans="2:11" ht="12.75">
      <c r="B84" s="54" t="s">
        <v>118</v>
      </c>
      <c r="C84" s="64" t="s">
        <v>128</v>
      </c>
      <c r="D84" s="37" t="s">
        <v>122</v>
      </c>
      <c r="E84"/>
      <c r="F84" s="54"/>
      <c r="G84"/>
      <c r="H84"/>
      <c r="I84"/>
      <c r="J84" s="54"/>
      <c r="K84" s="54"/>
    </row>
    <row r="85" spans="2:11" ht="12.75">
      <c r="B85" s="54" t="s">
        <v>135</v>
      </c>
      <c r="C85" s="64" t="s">
        <v>131</v>
      </c>
      <c r="D85" s="37" t="s">
        <v>55</v>
      </c>
      <c r="E85"/>
      <c r="F85" s="54"/>
      <c r="G85" s="54"/>
      <c r="H85" s="54"/>
      <c r="I85" s="54"/>
      <c r="J85" s="54"/>
      <c r="K85" s="54"/>
    </row>
    <row r="86" spans="2:4" ht="12.75">
      <c r="B86" s="54"/>
      <c r="C86" s="64"/>
      <c r="D86" s="65"/>
    </row>
    <row r="87" spans="2:4" ht="12.75">
      <c r="B87" s="54"/>
      <c r="C87" s="64"/>
      <c r="D87" s="65"/>
    </row>
    <row r="88" spans="2:4" ht="12.75">
      <c r="B88" s="54"/>
      <c r="C88" s="64"/>
      <c r="D88" s="18"/>
    </row>
    <row r="89" ht="12.75">
      <c r="D89" s="39"/>
    </row>
    <row r="90" ht="12.75">
      <c r="D90" s="39"/>
    </row>
    <row r="91" ht="12.75">
      <c r="D91" s="39"/>
    </row>
    <row r="92" ht="12.75">
      <c r="D92" s="39"/>
    </row>
    <row r="93" ht="12.75">
      <c r="D93" s="39"/>
    </row>
    <row r="94" ht="12.75">
      <c r="D94" s="39"/>
    </row>
    <row r="95" ht="12.75">
      <c r="D95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TOSTAA</cp:lastModifiedBy>
  <dcterms:created xsi:type="dcterms:W3CDTF">2012-03-27T08:27:38Z</dcterms:created>
  <dcterms:modified xsi:type="dcterms:W3CDTF">2013-07-02T13:48:36Z</dcterms:modified>
  <cp:category/>
  <cp:version/>
  <cp:contentType/>
  <cp:contentStatus/>
</cp:coreProperties>
</file>