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<sst xmlns="http://schemas.openxmlformats.org/spreadsheetml/2006/main" count="292" uniqueCount="169">
  <si>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</si>
  <si>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</si>
  <si>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</si>
  <si>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</si>
  <si>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</si>
  <si>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</si>
  <si>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</si>
  <si>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</si>
  <si>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</si>
  <si>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</si>
  <si>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</si>
  <si>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</si>
  <si>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</si>
  <si>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</si>
  <si>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</si>
  <si>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</si>
  <si>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</si>
  <si>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</si>
  <si>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</si>
  <si>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</si>
  <si>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</si>
  <si>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</si>
  <si>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 xml:space="preserve">UK* films in top 15: </t>
  </si>
  <si>
    <t>The weekend gross for:</t>
  </si>
  <si>
    <t xml:space="preserve">UK* share of top 15 gross:  </t>
  </si>
  <si>
    <t>Lionsgate</t>
  </si>
  <si>
    <t>StudioCanal</t>
  </si>
  <si>
    <t>Altitude</t>
  </si>
  <si>
    <t>Universal</t>
  </si>
  <si>
    <t>Independent</t>
  </si>
  <si>
    <t>Beauty and the Beast</t>
  </si>
  <si>
    <t>Another Mother's Son</t>
  </si>
  <si>
    <t>Vertigo</t>
  </si>
  <si>
    <t>-</t>
  </si>
  <si>
    <t>Curzon/Artificial Eye</t>
  </si>
  <si>
    <t>National Theatre/ Trafalgar Studios</t>
  </si>
  <si>
    <t>Excluding previews the weekend gross for:</t>
  </si>
  <si>
    <t>Peppa Pig: My First Cinema Experience</t>
  </si>
  <si>
    <t>The Boss Baby</t>
  </si>
  <si>
    <t>Thunderbird</t>
  </si>
  <si>
    <t>Arrow Films</t>
  </si>
  <si>
    <t>Letters From Baghdad</t>
  </si>
  <si>
    <t>Verve</t>
  </si>
  <si>
    <t>Their Finest</t>
  </si>
  <si>
    <t>UK/USA/Fra</t>
  </si>
  <si>
    <t>Lady Macbeth</t>
  </si>
  <si>
    <t>Whisky Galore</t>
  </si>
  <si>
    <t>Picture House Entertainment</t>
  </si>
  <si>
    <t>Lost in London</t>
  </si>
  <si>
    <t>Trafalgar Studios</t>
  </si>
  <si>
    <t>Alien: Covenant</t>
  </si>
  <si>
    <t>Warner Bros</t>
  </si>
  <si>
    <t>King Arthur: Legend of the Sword</t>
  </si>
  <si>
    <t>It Was 50 Years Ago Today! The Beatles: Sgt. Pepper &amp; Beyond</t>
  </si>
  <si>
    <t>Electric Shadow/Miracle</t>
  </si>
  <si>
    <t>Kaleidoscope</t>
  </si>
  <si>
    <t>The Hippopotamus</t>
  </si>
  <si>
    <t>Pirates of the Caribbean: Salazar's Revenge</t>
  </si>
  <si>
    <t>Baywatch</t>
  </si>
  <si>
    <t>BFI</t>
  </si>
  <si>
    <t>Wonder Woman</t>
  </si>
  <si>
    <t>Paramount</t>
  </si>
  <si>
    <t>The Time of Their Lives</t>
  </si>
  <si>
    <t>The Mummy</t>
  </si>
  <si>
    <t>My Cousin Rachel</t>
  </si>
  <si>
    <t>Peter Pan - NT Live 2017 (Theatre)</t>
  </si>
  <si>
    <t>Take That: Wonderland Live from the O2 2017 (Concert)</t>
  </si>
  <si>
    <t>Fra</t>
  </si>
  <si>
    <t>CinemaLive</t>
  </si>
  <si>
    <t>National Amusements UK</t>
  </si>
  <si>
    <t>Churchill</t>
  </si>
  <si>
    <t>Stockholm, My Love (Re: 2017)</t>
  </si>
  <si>
    <t>UK/Swe</t>
  </si>
  <si>
    <t>Whitney "Can I Be Me"</t>
  </si>
  <si>
    <t>Wildcard</t>
  </si>
  <si>
    <t>Dogwoof</t>
  </si>
  <si>
    <t>Who's Afraid of Virginia Woolf? - NT Live 2017 (Theatre)</t>
  </si>
  <si>
    <t>Destination Unknown</t>
  </si>
  <si>
    <t>UK/Aut/Pol/USA</t>
  </si>
  <si>
    <t>Hampstead</t>
  </si>
  <si>
    <t>The Seasons In Quincy: Four Portraits of John Berger</t>
  </si>
  <si>
    <t>Transformers: The Last Knight</t>
  </si>
  <si>
    <t>Tubelight</t>
  </si>
  <si>
    <t>Pak</t>
  </si>
  <si>
    <t>Yash Raj</t>
  </si>
  <si>
    <t>USA/UK/Chn</t>
  </si>
  <si>
    <t>Sony Pictures</t>
  </si>
  <si>
    <t>Salome - NT Live 2017 (Theatre)</t>
  </si>
  <si>
    <t>Obsession - NT Live 2017 (Theatre)</t>
  </si>
  <si>
    <t>Viceroy's House</t>
  </si>
  <si>
    <t>Element Pictures</t>
  </si>
  <si>
    <t>Zeus Films</t>
  </si>
  <si>
    <t>Icon</t>
  </si>
  <si>
    <t>Hum Network TV</t>
  </si>
  <si>
    <t>All Eyez on Me</t>
  </si>
  <si>
    <t>Alone in Berlin</t>
  </si>
  <si>
    <t>UK/Ger/Fra</t>
  </si>
  <si>
    <t>American Hero</t>
  </si>
  <si>
    <t>Baby Driver</t>
  </si>
  <si>
    <t>Chubby Funny</t>
  </si>
  <si>
    <t>Despicable Me 3</t>
  </si>
  <si>
    <t>Great Sardaar</t>
  </si>
  <si>
    <t>Halal Daddy</t>
  </si>
  <si>
    <t>Fra/Ire</t>
  </si>
  <si>
    <t>The House</t>
  </si>
  <si>
    <t>In this Corner of the World</t>
  </si>
  <si>
    <t>Jpn</t>
  </si>
  <si>
    <t>Kedi</t>
  </si>
  <si>
    <t>Tur</t>
  </si>
  <si>
    <t>Ita</t>
  </si>
  <si>
    <t>A Man Called Ove</t>
  </si>
  <si>
    <t>Swe</t>
  </si>
  <si>
    <t>Risk</t>
  </si>
  <si>
    <t>Ger/USA</t>
  </si>
  <si>
    <t>Yalghaar</t>
  </si>
  <si>
    <t>BFI: Weekend 30 Jun - 02 Jul 2017 UK box office report</t>
  </si>
  <si>
    <t>Otello - Royal Opera, London 2016/17 (Opera)</t>
  </si>
  <si>
    <t>Royal Opera House</t>
  </si>
  <si>
    <t>Rosencrantz &amp; Guildenstern Are Dead - NT Live 2017 (Theatre)</t>
  </si>
  <si>
    <t>Edith Walks</t>
  </si>
  <si>
    <t>Home</t>
  </si>
  <si>
    <t>Lion</t>
  </si>
  <si>
    <t>UK/USA/Aus</t>
  </si>
  <si>
    <t>Entertainment</t>
  </si>
  <si>
    <t>Revolutions</t>
  </si>
  <si>
    <t>UK/USA/Can/Ire</t>
  </si>
  <si>
    <t>Saving Dreams</t>
  </si>
  <si>
    <t>Evrit Films</t>
  </si>
  <si>
    <t>Jatra</t>
  </si>
  <si>
    <t>Nepal</t>
  </si>
  <si>
    <t>Openers next week - 07 Jul 2017</t>
  </si>
  <si>
    <t>Rolling 52 week ranking: 9th</t>
  </si>
  <si>
    <t>Against last weekend: +98%</t>
  </si>
  <si>
    <t>Against same weekend last year: +28%</t>
  </si>
  <si>
    <t>Against rolling 52 week norm: +27%</t>
  </si>
  <si>
    <r>
      <rPr>
        <i/>
        <sz val="11"/>
        <color indexed="8"/>
        <rFont val="Calibri"/>
        <family val="2"/>
      </rPr>
      <t xml:space="preserve">Transformers: The Last Knight </t>
    </r>
    <r>
      <rPr>
        <sz val="11"/>
        <color indexed="8"/>
        <rFont val="Calibri"/>
        <family val="2"/>
      </rPr>
      <t>has decreased by 59%</t>
    </r>
  </si>
  <si>
    <r>
      <rPr>
        <i/>
        <sz val="11"/>
        <color indexed="8"/>
        <rFont val="Calibri"/>
        <family val="2"/>
      </rPr>
      <t xml:space="preserve">Baby Driver </t>
    </r>
    <r>
      <rPr>
        <sz val="11"/>
        <color indexed="8"/>
        <rFont val="Calibri"/>
        <family val="2"/>
      </rPr>
      <t>includes £1,219,345 from 715 previews</t>
    </r>
  </si>
  <si>
    <r>
      <rPr>
        <i/>
        <sz val="11"/>
        <color indexed="8"/>
        <rFont val="Calibri"/>
        <family val="2"/>
      </rPr>
      <t xml:space="preserve">Alone in Berlin </t>
    </r>
    <r>
      <rPr>
        <sz val="11"/>
        <color indexed="8"/>
        <rFont val="Calibri"/>
        <family val="2"/>
      </rPr>
      <t>includes £54,003 from 120 previews</t>
    </r>
  </si>
  <si>
    <r>
      <rPr>
        <i/>
        <sz val="11"/>
        <color indexed="8"/>
        <rFont val="Calibri"/>
        <family val="2"/>
      </rPr>
      <t xml:space="preserve">All Eyes on Me </t>
    </r>
    <r>
      <rPr>
        <sz val="11"/>
        <color indexed="8"/>
        <rFont val="Calibri"/>
        <family val="2"/>
      </rPr>
      <t>includes £5,891 from 7 previews</t>
    </r>
  </si>
  <si>
    <r>
      <rPr>
        <i/>
        <sz val="11"/>
        <color indexed="8"/>
        <rFont val="Calibri"/>
        <family val="2"/>
      </rPr>
      <t xml:space="preserve">The House </t>
    </r>
    <r>
      <rPr>
        <sz val="11"/>
        <color indexed="8"/>
        <rFont val="Calibri"/>
        <family val="2"/>
      </rPr>
      <t>includes £3,625 from 6 previews</t>
    </r>
  </si>
  <si>
    <t>The Boy and the Beast</t>
  </si>
  <si>
    <t>JPN</t>
  </si>
  <si>
    <t>A Change in the Weather</t>
  </si>
  <si>
    <t>The Donmar Presents Julius Caesar 2017 (Theatre)</t>
  </si>
  <si>
    <t>Guest Iin London</t>
  </si>
  <si>
    <t>It Comes at Night</t>
  </si>
  <si>
    <t>Jonas Kaufmann: My Italy</t>
  </si>
  <si>
    <t>Krazzy Tabbar</t>
  </si>
  <si>
    <t>La Traviata - Teatro Dell'Opera 2017 (Opera)</t>
  </si>
  <si>
    <t>The Last Word</t>
  </si>
  <si>
    <t>The Midwife</t>
  </si>
  <si>
    <t>Mom</t>
  </si>
  <si>
    <t>Paw Patrol: Mission Big Screen</t>
  </si>
  <si>
    <t>Song to Song</t>
  </si>
  <si>
    <t>Spider-Man: Homecoming</t>
  </si>
  <si>
    <t>Tommy's Honour</t>
  </si>
  <si>
    <t>The Tree Of Wooden Clogs (Re: 2017)</t>
  </si>
  <si>
    <t>Trafalgar</t>
  </si>
  <si>
    <t>B4U</t>
  </si>
  <si>
    <t>DCPI</t>
  </si>
  <si>
    <t>Version Digital</t>
  </si>
  <si>
    <t>Curzon Artificial Eye</t>
  </si>
  <si>
    <t>Zee</t>
  </si>
  <si>
    <t>Vue Entertainment</t>
  </si>
  <si>
    <t>Arrow</t>
  </si>
  <si>
    <t>Summer in the Forest</t>
  </si>
  <si>
    <t>UK/Palestine/Fra</t>
  </si>
  <si>
    <t>Exhibition on Screen: The Impressionists 2014 (Exhibition)</t>
  </si>
  <si>
    <t>Arts Alliance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</si>
</sst>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1" fontId="4" fillId="33" borderId="0" xfId="66" applyNumberFormat="1" applyFont="1" applyFill="1" applyAlignment="1">
      <alignment horizontal="right"/>
      <protection/>
    </xf>
    <xf numFmtId="1" fontId="4" fillId="33" borderId="0" xfId="66" applyNumberFormat="1" applyFont="1" applyFill="1" applyAlignment="1">
      <alignment horizontal="left"/>
      <protection/>
    </xf>
    <xf numFmtId="1" fontId="4" fillId="33" borderId="0" xfId="66" applyNumberFormat="1" applyFont="1" applyFill="1" applyAlignment="1">
      <alignment horizontal="right" wrapText="1" indent="1"/>
      <protection/>
    </xf>
    <xf numFmtId="164" fontId="4" fillId="33" borderId="0" xfId="66" applyNumberFormat="1" applyFont="1" applyFill="1" applyAlignment="1">
      <alignment horizontal="right" wrapText="1" indent="1"/>
      <protection/>
    </xf>
    <xf numFmtId="1" fontId="4" fillId="33" borderId="0" xfId="66" applyNumberFormat="1" applyFont="1" applyFill="1" applyAlignment="1">
      <alignment horizontal="left" wrapText="1"/>
      <protection/>
    </xf>
    <xf numFmtId="9" fontId="4" fillId="33" borderId="0" xfId="66" applyNumberFormat="1" applyFont="1" applyFill="1" applyAlignment="1">
      <alignment horizontal="right" wrapText="1" indent="1"/>
      <protection/>
    </xf>
    <xf numFmtId="0" fontId="4" fillId="33" borderId="0" xfId="66" applyNumberFormat="1" applyFont="1" applyFill="1" applyAlignment="1">
      <alignment horizontal="right" wrapText="1"/>
      <protection/>
    </xf>
    <xf numFmtId="164" fontId="4" fillId="33" borderId="0" xfId="66" applyNumberFormat="1" applyFont="1" applyFill="1" applyAlignment="1">
      <alignment horizontal="right" wrapText="1"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Alignment="1">
      <alignment horizontal="left" wrapText="1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1" fontId="7" fillId="0" borderId="0" xfId="66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66" applyFont="1" applyFill="1" applyAlignment="1">
      <alignment horizontal="right" indent="1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0" fontId="1" fillId="0" borderId="0" xfId="62" applyFont="1" applyAlignment="1">
      <alignment horizontal="left"/>
      <protection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68" fontId="0" fillId="0" borderId="0" xfId="69" applyNumberFormat="1" applyFont="1" applyFill="1" applyAlignment="1">
      <alignment horizontal="right" indent="1"/>
    </xf>
    <xf numFmtId="0" fontId="0" fillId="0" borderId="0" xfId="69" applyNumberFormat="1" applyFont="1" applyFill="1" applyAlignment="1">
      <alignment horizontal="right" indent="1"/>
    </xf>
    <xf numFmtId="0" fontId="2" fillId="0" borderId="0" xfId="65" applyFill="1" applyAlignment="1">
      <alignment horizontal="right" inden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4" sqref="H54:H56"/>
    </sheetView>
  </sheetViews>
  <sheetFormatPr defaultColWidth="10.140625" defaultRowHeight="15"/>
  <cols>
    <col min="1" max="1" width="7.00390625" style="9" customWidth="1"/>
    <col min="2" max="2" width="60.421875" style="9" customWidth="1"/>
    <col min="3" max="3" width="26.140625" style="38" bestFit="1" customWidth="1"/>
    <col min="4" max="4" width="17.28125" style="38" customWidth="1"/>
    <col min="5" max="5" width="47.140625" style="47" bestFit="1" customWidth="1"/>
    <col min="6" max="6" width="13.421875" style="38" customWidth="1"/>
    <col min="7" max="7" width="9.8515625" style="9" customWidth="1"/>
    <col min="8" max="8" width="48.8515625" style="9" bestFit="1" customWidth="1"/>
    <col min="9" max="9" width="11.8515625" style="48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70" t="s">
        <v>115</v>
      </c>
      <c r="C1" s="3"/>
      <c r="D1" s="4"/>
      <c r="E1" s="5"/>
      <c r="F1" s="6"/>
      <c r="G1" s="7"/>
      <c r="H1" s="7"/>
      <c r="I1" s="8"/>
      <c r="J1" s="8"/>
    </row>
    <row r="2" spans="1:10" ht="30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 ht="15">
      <c r="A3" s="37">
        <v>1</v>
      </c>
      <c r="B3" s="18" t="s">
        <v>100</v>
      </c>
      <c r="C3" s="19" t="s">
        <v>10</v>
      </c>
      <c r="D3" s="20">
        <v>11154904.1263694</v>
      </c>
      <c r="E3" s="18" t="s">
        <v>28</v>
      </c>
      <c r="F3" s="61" t="s">
        <v>33</v>
      </c>
      <c r="G3" s="37">
        <v>1</v>
      </c>
      <c r="H3" s="37">
        <v>608</v>
      </c>
      <c r="I3" s="4">
        <v>18346.88178679</v>
      </c>
      <c r="J3" s="20">
        <v>11154904.1263694</v>
      </c>
      <c r="K3" s="37"/>
    </row>
    <row r="4" spans="1:11" ht="15">
      <c r="A4" s="37">
        <v>2</v>
      </c>
      <c r="B4" s="18" t="s">
        <v>98</v>
      </c>
      <c r="C4" s="19" t="s">
        <v>12</v>
      </c>
      <c r="D4" s="20">
        <v>3605705</v>
      </c>
      <c r="E4" s="18" t="s">
        <v>86</v>
      </c>
      <c r="F4" s="61" t="s">
        <v>33</v>
      </c>
      <c r="G4" s="37">
        <v>1</v>
      </c>
      <c r="H4" s="37">
        <v>543</v>
      </c>
      <c r="I4" s="4">
        <v>6640.34069982</v>
      </c>
      <c r="J4" s="20">
        <v>3605705</v>
      </c>
      <c r="K4" s="37"/>
    </row>
    <row r="5" spans="1:11" ht="15">
      <c r="A5" s="37">
        <v>3</v>
      </c>
      <c r="B5" s="18" t="s">
        <v>81</v>
      </c>
      <c r="C5" s="19" t="s">
        <v>85</v>
      </c>
      <c r="D5" s="20">
        <v>1601971</v>
      </c>
      <c r="E5" s="18" t="s">
        <v>61</v>
      </c>
      <c r="F5" s="61">
        <v>-0.65456374</v>
      </c>
      <c r="G5" s="37">
        <v>2</v>
      </c>
      <c r="H5" s="37">
        <v>573</v>
      </c>
      <c r="I5" s="4">
        <v>2795.7609075</v>
      </c>
      <c r="J5" s="20">
        <v>7942613</v>
      </c>
      <c r="K5" s="37"/>
    </row>
    <row r="6" spans="1:11" ht="15">
      <c r="A6" s="37">
        <v>4</v>
      </c>
      <c r="B6" s="18" t="s">
        <v>94</v>
      </c>
      <c r="C6" s="19" t="s">
        <v>10</v>
      </c>
      <c r="D6" s="20">
        <v>912662</v>
      </c>
      <c r="E6" s="18" t="s">
        <v>25</v>
      </c>
      <c r="F6" s="61" t="s">
        <v>33</v>
      </c>
      <c r="G6" s="37">
        <v>1</v>
      </c>
      <c r="H6" s="37">
        <v>270</v>
      </c>
      <c r="I6" s="4">
        <v>3380.22962963</v>
      </c>
      <c r="J6" s="20">
        <v>912662</v>
      </c>
      <c r="K6" s="37"/>
    </row>
    <row r="7" spans="1:11" ht="15">
      <c r="A7" s="37">
        <v>5</v>
      </c>
      <c r="B7" s="18" t="s">
        <v>60</v>
      </c>
      <c r="C7" s="19" t="s">
        <v>12</v>
      </c>
      <c r="D7" s="20">
        <v>911311</v>
      </c>
      <c r="E7" s="18" t="s">
        <v>51</v>
      </c>
      <c r="F7" s="61">
        <v>-0.42715647</v>
      </c>
      <c r="G7" s="37">
        <v>5</v>
      </c>
      <c r="H7" s="37">
        <v>525</v>
      </c>
      <c r="I7" s="4">
        <v>1735.83047619</v>
      </c>
      <c r="J7" s="20">
        <v>20731916</v>
      </c>
      <c r="K7" s="37"/>
    </row>
    <row r="8" spans="1:11" ht="15">
      <c r="A8" s="37">
        <v>6</v>
      </c>
      <c r="B8" s="18" t="s">
        <v>104</v>
      </c>
      <c r="C8" s="19" t="s">
        <v>10</v>
      </c>
      <c r="D8" s="20">
        <v>487542</v>
      </c>
      <c r="E8" s="18" t="s">
        <v>51</v>
      </c>
      <c r="F8" s="61" t="s">
        <v>33</v>
      </c>
      <c r="G8" s="37">
        <v>1</v>
      </c>
      <c r="H8" s="37">
        <v>407</v>
      </c>
      <c r="I8" s="4">
        <v>1197.89189189</v>
      </c>
      <c r="J8" s="20">
        <v>487542</v>
      </c>
      <c r="K8" s="37"/>
    </row>
    <row r="9" spans="1:11" ht="15">
      <c r="A9" s="37">
        <v>7</v>
      </c>
      <c r="B9" s="18" t="s">
        <v>57</v>
      </c>
      <c r="C9" s="19" t="s">
        <v>12</v>
      </c>
      <c r="D9" s="20">
        <v>325732</v>
      </c>
      <c r="E9" s="18" t="s">
        <v>11</v>
      </c>
      <c r="F9" s="61">
        <v>-0.5254176</v>
      </c>
      <c r="G9" s="37">
        <v>6</v>
      </c>
      <c r="H9" s="37">
        <v>365</v>
      </c>
      <c r="I9" s="4">
        <v>892.41643836</v>
      </c>
      <c r="J9" s="20">
        <v>19177195</v>
      </c>
      <c r="K9" s="37"/>
    </row>
    <row r="10" spans="1:11" ht="15">
      <c r="A10" s="37">
        <v>8</v>
      </c>
      <c r="B10" s="18" t="s">
        <v>63</v>
      </c>
      <c r="C10" s="19" t="s">
        <v>12</v>
      </c>
      <c r="D10" s="20">
        <v>306434.971326046</v>
      </c>
      <c r="E10" s="18" t="s">
        <v>28</v>
      </c>
      <c r="F10" s="61">
        <v>-0.60225433</v>
      </c>
      <c r="G10" s="37">
        <v>4</v>
      </c>
      <c r="H10" s="37">
        <v>337</v>
      </c>
      <c r="I10" s="4">
        <v>909.30258554</v>
      </c>
      <c r="J10" s="20">
        <v>8398244.111667406</v>
      </c>
      <c r="K10" s="37"/>
    </row>
    <row r="11" spans="1:11" ht="15">
      <c r="A11" s="37">
        <v>9</v>
      </c>
      <c r="B11" s="18" t="s">
        <v>58</v>
      </c>
      <c r="C11" s="19" t="s">
        <v>10</v>
      </c>
      <c r="D11" s="20">
        <v>175955</v>
      </c>
      <c r="E11" s="18" t="s">
        <v>61</v>
      </c>
      <c r="F11" s="61">
        <v>-0.61444239</v>
      </c>
      <c r="G11" s="37">
        <v>5</v>
      </c>
      <c r="H11" s="37">
        <v>254</v>
      </c>
      <c r="I11" s="4">
        <v>692.73622047</v>
      </c>
      <c r="J11" s="20">
        <v>9374650</v>
      </c>
      <c r="K11" s="37"/>
    </row>
    <row r="12" spans="1:11" ht="15">
      <c r="A12" s="37">
        <v>10</v>
      </c>
      <c r="B12" s="18" t="s">
        <v>79</v>
      </c>
      <c r="C12" s="19" t="s">
        <v>15</v>
      </c>
      <c r="D12" s="20">
        <v>148120.377552119</v>
      </c>
      <c r="E12" s="18" t="s">
        <v>13</v>
      </c>
      <c r="F12" s="61">
        <v>-0.67488406</v>
      </c>
      <c r="G12" s="37">
        <v>2</v>
      </c>
      <c r="H12" s="37">
        <v>392</v>
      </c>
      <c r="I12" s="4">
        <v>377.858106</v>
      </c>
      <c r="J12" s="20">
        <v>1098310.586406618</v>
      </c>
      <c r="K12" s="37"/>
    </row>
    <row r="13" spans="1:11" ht="15">
      <c r="A13" s="37">
        <v>11</v>
      </c>
      <c r="B13" s="18" t="s">
        <v>95</v>
      </c>
      <c r="C13" s="19" t="s">
        <v>96</v>
      </c>
      <c r="D13" s="20">
        <v>108047</v>
      </c>
      <c r="E13" s="18" t="s">
        <v>49</v>
      </c>
      <c r="F13" s="61" t="s">
        <v>33</v>
      </c>
      <c r="G13" s="37">
        <v>1</v>
      </c>
      <c r="H13" s="37">
        <v>38</v>
      </c>
      <c r="I13" s="4">
        <v>2843.34210526</v>
      </c>
      <c r="J13" s="20">
        <v>108047</v>
      </c>
      <c r="K13" s="37"/>
    </row>
    <row r="14" spans="1:11" ht="15">
      <c r="A14" s="37">
        <v>12</v>
      </c>
      <c r="B14" s="18" t="s">
        <v>38</v>
      </c>
      <c r="C14" s="19" t="s">
        <v>10</v>
      </c>
      <c r="D14" s="20">
        <v>106383</v>
      </c>
      <c r="E14" s="18" t="s">
        <v>14</v>
      </c>
      <c r="F14" s="61">
        <v>0.07170705</v>
      </c>
      <c r="G14" s="37">
        <v>13</v>
      </c>
      <c r="H14" s="37">
        <v>394</v>
      </c>
      <c r="I14" s="4">
        <v>270.00761421</v>
      </c>
      <c r="J14" s="20">
        <v>28524664</v>
      </c>
      <c r="K14" s="37"/>
    </row>
    <row r="15" spans="1:11" ht="15">
      <c r="A15" s="37">
        <v>13</v>
      </c>
      <c r="B15" s="18" t="s">
        <v>70</v>
      </c>
      <c r="C15" s="19" t="s">
        <v>15</v>
      </c>
      <c r="D15" s="20">
        <v>84580</v>
      </c>
      <c r="E15" s="18" t="s">
        <v>25</v>
      </c>
      <c r="F15" s="61">
        <v>-0.67650141</v>
      </c>
      <c r="G15" s="37">
        <v>3</v>
      </c>
      <c r="H15" s="37">
        <v>215</v>
      </c>
      <c r="I15" s="4">
        <v>393.39534884</v>
      </c>
      <c r="J15" s="20">
        <v>1344692</v>
      </c>
      <c r="K15" s="37"/>
    </row>
    <row r="16" spans="1:11" ht="15">
      <c r="A16" s="37">
        <v>14</v>
      </c>
      <c r="B16" s="18" t="s">
        <v>82</v>
      </c>
      <c r="C16" s="19" t="s">
        <v>16</v>
      </c>
      <c r="D16" s="20">
        <v>63796.8326506871</v>
      </c>
      <c r="E16" s="18" t="s">
        <v>84</v>
      </c>
      <c r="F16" s="61">
        <v>-0.78811162</v>
      </c>
      <c r="G16" s="37">
        <v>2</v>
      </c>
      <c r="H16" s="37">
        <v>70</v>
      </c>
      <c r="I16" s="4">
        <v>911.38332358</v>
      </c>
      <c r="J16" s="20">
        <v>599765.8069595381</v>
      </c>
      <c r="K16" s="37"/>
    </row>
    <row r="17" spans="1:11" ht="15">
      <c r="A17" s="37">
        <v>15</v>
      </c>
      <c r="B17" s="18" t="s">
        <v>64</v>
      </c>
      <c r="C17" s="19" t="s">
        <v>12</v>
      </c>
      <c r="D17" s="20">
        <v>60503</v>
      </c>
      <c r="E17" s="18" t="s">
        <v>14</v>
      </c>
      <c r="F17" s="61">
        <v>-0.64404556</v>
      </c>
      <c r="G17" s="37">
        <v>4</v>
      </c>
      <c r="H17" s="37">
        <v>128</v>
      </c>
      <c r="I17" s="4">
        <v>472.6796875</v>
      </c>
      <c r="J17" s="20">
        <v>2270194</v>
      </c>
      <c r="K17" s="37"/>
    </row>
    <row r="18" spans="1:10" ht="15">
      <c r="A18" s="22"/>
      <c r="B18" s="23" t="s">
        <v>17</v>
      </c>
      <c r="C18" s="24"/>
      <c r="D18" s="25">
        <f>SUM(D3:D17)</f>
        <v>20053647.307898253</v>
      </c>
      <c r="E18" s="26"/>
      <c r="F18" s="50"/>
      <c r="G18" s="51">
        <f>AVERAGE(G3:G17)</f>
        <v>3.4</v>
      </c>
      <c r="H18" s="51">
        <f>AVERAGE(H3:H17)</f>
        <v>341.26666666666665</v>
      </c>
      <c r="I18" s="52">
        <f>AVERAGE(I3:I12,I14:I17)</f>
        <v>2786.908194022857</v>
      </c>
      <c r="J18" s="25">
        <f>SUM(J3:J17)</f>
        <v>115731104.63140297</v>
      </c>
    </row>
    <row r="19" spans="1:10" ht="15">
      <c r="A19" s="27"/>
      <c r="B19" s="28"/>
      <c r="C19" s="62">
        <f>_xlfn.COUNTIFS(C3:C17,"*UK*",C3:C17,"&lt;&gt;UKR")</f>
        <v>9</v>
      </c>
      <c r="D19" s="69"/>
      <c r="E19" s="30"/>
      <c r="F19" s="29"/>
      <c r="G19" s="29"/>
      <c r="H19" s="29"/>
      <c r="I19" s="31"/>
      <c r="J19" s="60" t="str">
        <f>TEXT((SUMIF(C3:C17,"*UK*",J3:J17))/J18,"0%")</f>
        <v>56%</v>
      </c>
    </row>
    <row r="20" spans="1:10" ht="15">
      <c r="A20" s="27"/>
      <c r="B20" s="18"/>
      <c r="C20" s="62"/>
      <c r="D20" s="69"/>
      <c r="E20" s="30"/>
      <c r="F20" s="29"/>
      <c r="G20" s="29"/>
      <c r="H20" s="29"/>
      <c r="I20" s="31"/>
      <c r="J20" s="60"/>
    </row>
    <row r="21" spans="1:11" s="36" customFormat="1" ht="15">
      <c r="A21" s="32"/>
      <c r="B21" s="2" t="s">
        <v>18</v>
      </c>
      <c r="C21" s="19"/>
      <c r="D21" s="20"/>
      <c r="E21" s="33"/>
      <c r="F21" s="6"/>
      <c r="G21" s="34"/>
      <c r="H21" s="34"/>
      <c r="I21" s="35"/>
      <c r="J21" s="35"/>
      <c r="K21" s="9"/>
    </row>
    <row r="22" spans="1:11" ht="15">
      <c r="A22" s="66">
        <v>11</v>
      </c>
      <c r="B22" s="55" t="s">
        <v>95</v>
      </c>
      <c r="C22" s="72" t="s">
        <v>96</v>
      </c>
      <c r="D22" s="73">
        <v>108047</v>
      </c>
      <c r="E22" s="55" t="s">
        <v>49</v>
      </c>
      <c r="F22" s="76" t="s">
        <v>33</v>
      </c>
      <c r="G22" s="75">
        <v>1</v>
      </c>
      <c r="H22" s="75">
        <v>38</v>
      </c>
      <c r="I22" s="71">
        <v>2843.34210526</v>
      </c>
      <c r="J22" s="71">
        <v>108047</v>
      </c>
      <c r="K22" s="37"/>
    </row>
    <row r="23" spans="1:11" ht="15">
      <c r="A23" s="66">
        <v>13</v>
      </c>
      <c r="B23" s="55" t="s">
        <v>70</v>
      </c>
      <c r="C23" s="72" t="s">
        <v>15</v>
      </c>
      <c r="D23" s="73">
        <v>84580</v>
      </c>
      <c r="E23" s="55" t="s">
        <v>25</v>
      </c>
      <c r="F23" s="74">
        <v>-0.67650141</v>
      </c>
      <c r="G23" s="75">
        <v>3</v>
      </c>
      <c r="H23" s="75">
        <v>215</v>
      </c>
      <c r="I23" s="71">
        <v>393.39534884</v>
      </c>
      <c r="J23" s="71">
        <v>1344692</v>
      </c>
      <c r="K23" s="37"/>
    </row>
    <row r="24" spans="1:11" ht="15">
      <c r="A24" s="66">
        <v>15</v>
      </c>
      <c r="B24" s="55" t="s">
        <v>64</v>
      </c>
      <c r="C24" s="72" t="s">
        <v>12</v>
      </c>
      <c r="D24" s="73">
        <v>60503</v>
      </c>
      <c r="E24" s="55" t="s">
        <v>14</v>
      </c>
      <c r="F24" s="74">
        <v>-0.64404556</v>
      </c>
      <c r="G24" s="75">
        <v>4</v>
      </c>
      <c r="H24" s="75">
        <v>128</v>
      </c>
      <c r="I24" s="71">
        <v>472.6796875</v>
      </c>
      <c r="J24" s="71">
        <v>2270194</v>
      </c>
      <c r="K24" s="37"/>
    </row>
    <row r="25" spans="1:11" ht="15">
      <c r="A25" s="66">
        <v>20</v>
      </c>
      <c r="B25" s="55" t="s">
        <v>116</v>
      </c>
      <c r="C25" s="72" t="s">
        <v>15</v>
      </c>
      <c r="D25" s="73">
        <v>41869.5780672664</v>
      </c>
      <c r="E25" s="55" t="s">
        <v>117</v>
      </c>
      <c r="F25" s="74" t="s">
        <v>33</v>
      </c>
      <c r="G25" s="75">
        <v>2</v>
      </c>
      <c r="H25" s="75">
        <v>82</v>
      </c>
      <c r="I25" s="71">
        <v>510.60461058</v>
      </c>
      <c r="J25" s="71">
        <v>593831.6475409324</v>
      </c>
      <c r="K25" s="37"/>
    </row>
    <row r="26" spans="1:11" ht="15">
      <c r="A26" s="66">
        <v>28</v>
      </c>
      <c r="B26" s="55" t="s">
        <v>50</v>
      </c>
      <c r="C26" s="72" t="s">
        <v>12</v>
      </c>
      <c r="D26" s="73">
        <v>9854</v>
      </c>
      <c r="E26" s="55" t="s">
        <v>14</v>
      </c>
      <c r="F26" s="74">
        <v>-0.73432908</v>
      </c>
      <c r="G26" s="75">
        <v>8</v>
      </c>
      <c r="H26" s="75">
        <v>30</v>
      </c>
      <c r="I26" s="71">
        <v>328.46666667</v>
      </c>
      <c r="J26" s="71">
        <v>12913468</v>
      </c>
      <c r="K26" s="37"/>
    </row>
    <row r="27" spans="1:11" ht="15">
      <c r="A27" s="66">
        <v>31</v>
      </c>
      <c r="B27" s="55" t="s">
        <v>73</v>
      </c>
      <c r="C27" s="72" t="s">
        <v>12</v>
      </c>
      <c r="D27" s="73">
        <v>8228</v>
      </c>
      <c r="E27" s="55" t="s">
        <v>75</v>
      </c>
      <c r="F27" s="74">
        <v>-0.63628326</v>
      </c>
      <c r="G27" s="75">
        <v>3</v>
      </c>
      <c r="H27" s="75">
        <v>19</v>
      </c>
      <c r="I27" s="71">
        <v>433.05263158</v>
      </c>
      <c r="J27" s="71">
        <v>172084</v>
      </c>
      <c r="K27" s="37"/>
    </row>
    <row r="28" spans="1:11" ht="15">
      <c r="A28" s="66">
        <v>36</v>
      </c>
      <c r="B28" s="55" t="s">
        <v>30</v>
      </c>
      <c r="C28" s="72" t="s">
        <v>12</v>
      </c>
      <c r="D28" s="73">
        <v>3574</v>
      </c>
      <c r="E28" s="55" t="s">
        <v>11</v>
      </c>
      <c r="F28" s="74">
        <v>-0.90864942</v>
      </c>
      <c r="G28" s="75">
        <v>16</v>
      </c>
      <c r="H28" s="75">
        <v>25</v>
      </c>
      <c r="I28" s="71">
        <v>142.96</v>
      </c>
      <c r="J28" s="71">
        <v>72362121</v>
      </c>
      <c r="K28" s="37"/>
    </row>
    <row r="29" spans="1:11" ht="15">
      <c r="A29" s="66">
        <v>39</v>
      </c>
      <c r="B29" s="55" t="s">
        <v>37</v>
      </c>
      <c r="C29" s="72" t="s">
        <v>15</v>
      </c>
      <c r="D29" s="73">
        <v>3247</v>
      </c>
      <c r="E29" s="55" t="s">
        <v>13</v>
      </c>
      <c r="F29" s="74">
        <v>-0.77651593</v>
      </c>
      <c r="G29" s="75">
        <v>13</v>
      </c>
      <c r="H29" s="75">
        <v>23</v>
      </c>
      <c r="I29" s="71">
        <v>141.17391304</v>
      </c>
      <c r="J29" s="71">
        <v>3620104</v>
      </c>
      <c r="K29" s="37"/>
    </row>
    <row r="30" spans="1:11" ht="15">
      <c r="A30" s="66">
        <v>43</v>
      </c>
      <c r="B30" s="55" t="s">
        <v>99</v>
      </c>
      <c r="C30" s="72" t="s">
        <v>15</v>
      </c>
      <c r="D30" s="73">
        <v>2554</v>
      </c>
      <c r="E30" s="55" t="s">
        <v>29</v>
      </c>
      <c r="F30" s="74" t="s">
        <v>33</v>
      </c>
      <c r="G30" s="75">
        <v>1</v>
      </c>
      <c r="H30" s="75">
        <v>2</v>
      </c>
      <c r="I30" s="71">
        <v>1277</v>
      </c>
      <c r="J30" s="71">
        <v>2554</v>
      </c>
      <c r="K30" s="37"/>
    </row>
    <row r="31" spans="1:11" ht="15">
      <c r="A31" s="66">
        <v>46</v>
      </c>
      <c r="B31" s="55" t="s">
        <v>46</v>
      </c>
      <c r="C31" s="72" t="s">
        <v>15</v>
      </c>
      <c r="D31" s="73">
        <v>1957</v>
      </c>
      <c r="E31" s="55" t="s">
        <v>40</v>
      </c>
      <c r="F31" s="74">
        <v>-0.21938572</v>
      </c>
      <c r="G31" s="75">
        <v>9</v>
      </c>
      <c r="H31" s="75">
        <v>4</v>
      </c>
      <c r="I31" s="71">
        <v>489.25</v>
      </c>
      <c r="J31" s="71">
        <v>310676</v>
      </c>
      <c r="K31" s="37"/>
    </row>
    <row r="32" spans="1:11" ht="15">
      <c r="A32" s="66">
        <v>47</v>
      </c>
      <c r="B32" s="55" t="s">
        <v>80</v>
      </c>
      <c r="C32" s="72" t="s">
        <v>15</v>
      </c>
      <c r="D32" s="73">
        <v>1938.4999999985</v>
      </c>
      <c r="E32" s="55" t="s">
        <v>34</v>
      </c>
      <c r="F32" s="74">
        <v>-0.73729503</v>
      </c>
      <c r="G32" s="75">
        <v>2</v>
      </c>
      <c r="H32" s="75">
        <v>3</v>
      </c>
      <c r="I32" s="71">
        <v>646.16666667</v>
      </c>
      <c r="J32" s="71">
        <v>16127.0000000046</v>
      </c>
      <c r="K32" s="37"/>
    </row>
    <row r="33" spans="1:11" ht="15">
      <c r="A33" s="66">
        <v>49</v>
      </c>
      <c r="B33" s="55" t="s">
        <v>118</v>
      </c>
      <c r="C33" s="72" t="s">
        <v>15</v>
      </c>
      <c r="D33" s="73">
        <v>1896</v>
      </c>
      <c r="E33" s="55" t="s">
        <v>35</v>
      </c>
      <c r="F33" s="74" t="s">
        <v>33</v>
      </c>
      <c r="G33" s="75">
        <v>12</v>
      </c>
      <c r="H33" s="75">
        <v>2</v>
      </c>
      <c r="I33" s="71">
        <v>948</v>
      </c>
      <c r="J33" s="71">
        <v>872295</v>
      </c>
      <c r="K33" s="37"/>
    </row>
    <row r="34" spans="1:11" ht="15">
      <c r="A34" s="66">
        <v>53</v>
      </c>
      <c r="B34" s="55" t="s">
        <v>43</v>
      </c>
      <c r="C34" s="72" t="s">
        <v>15</v>
      </c>
      <c r="D34" s="73">
        <v>1489</v>
      </c>
      <c r="E34" s="55" t="s">
        <v>25</v>
      </c>
      <c r="F34" s="74">
        <v>-0.14670487</v>
      </c>
      <c r="G34" s="75">
        <v>11</v>
      </c>
      <c r="H34" s="75">
        <v>4</v>
      </c>
      <c r="I34" s="71">
        <v>372.25</v>
      </c>
      <c r="J34" s="71">
        <v>4036846</v>
      </c>
      <c r="K34" s="37"/>
    </row>
    <row r="35" spans="1:11" ht="15">
      <c r="A35" s="66">
        <v>54</v>
      </c>
      <c r="B35" s="55" t="s">
        <v>45</v>
      </c>
      <c r="C35" s="72" t="s">
        <v>15</v>
      </c>
      <c r="D35" s="73">
        <v>1223</v>
      </c>
      <c r="E35" s="55" t="s">
        <v>27</v>
      </c>
      <c r="F35" s="74">
        <v>2.13589744</v>
      </c>
      <c r="G35" s="75">
        <v>10</v>
      </c>
      <c r="H35" s="75">
        <v>5</v>
      </c>
      <c r="I35" s="71">
        <v>244.6</v>
      </c>
      <c r="J35" s="71">
        <v>801126</v>
      </c>
      <c r="K35" s="37"/>
    </row>
    <row r="36" spans="1:11" ht="15">
      <c r="A36" s="66">
        <v>57</v>
      </c>
      <c r="B36" s="55" t="s">
        <v>124</v>
      </c>
      <c r="C36" s="72" t="s">
        <v>125</v>
      </c>
      <c r="D36" s="73">
        <v>1079.70696899489</v>
      </c>
      <c r="E36" s="55" t="s">
        <v>74</v>
      </c>
      <c r="F36" s="74" t="s">
        <v>33</v>
      </c>
      <c r="G36" s="75">
        <v>1</v>
      </c>
      <c r="H36" s="75">
        <v>1</v>
      </c>
      <c r="I36" s="71">
        <v>1079.70696899</v>
      </c>
      <c r="J36" s="71">
        <v>1079.70696899489</v>
      </c>
      <c r="K36" s="37"/>
    </row>
    <row r="37" spans="1:11" ht="15">
      <c r="A37" s="66">
        <v>59</v>
      </c>
      <c r="B37" s="55" t="s">
        <v>76</v>
      </c>
      <c r="C37" s="72" t="s">
        <v>15</v>
      </c>
      <c r="D37" s="73">
        <v>963.99999999737</v>
      </c>
      <c r="E37" s="55" t="s">
        <v>35</v>
      </c>
      <c r="F37" s="74">
        <v>-0.56181818</v>
      </c>
      <c r="G37" s="75">
        <v>8</v>
      </c>
      <c r="H37" s="75">
        <v>3</v>
      </c>
      <c r="I37" s="71">
        <v>321.33333333</v>
      </c>
      <c r="J37" s="71">
        <v>643499.5945828935</v>
      </c>
      <c r="K37" s="37"/>
    </row>
    <row r="38" spans="1:11" ht="15">
      <c r="A38" s="66">
        <v>66</v>
      </c>
      <c r="B38" s="55" t="s">
        <v>88</v>
      </c>
      <c r="C38" s="72" t="s">
        <v>15</v>
      </c>
      <c r="D38" s="73">
        <v>675.999999992989</v>
      </c>
      <c r="E38" s="55" t="s">
        <v>35</v>
      </c>
      <c r="F38" s="74">
        <v>12.25490196</v>
      </c>
      <c r="G38" s="75">
        <v>9</v>
      </c>
      <c r="H38" s="75">
        <v>2</v>
      </c>
      <c r="I38" s="71">
        <v>338</v>
      </c>
      <c r="J38" s="71">
        <v>235527.48980899027</v>
      </c>
      <c r="K38" s="37"/>
    </row>
    <row r="39" spans="1:11" ht="15">
      <c r="A39" s="66">
        <v>67</v>
      </c>
      <c r="B39" s="55" t="s">
        <v>165</v>
      </c>
      <c r="C39" s="72" t="s">
        <v>166</v>
      </c>
      <c r="D39" s="73">
        <v>593</v>
      </c>
      <c r="E39" s="55" t="e">
        <v>#N/A</v>
      </c>
      <c r="F39" s="74">
        <v>-0.71517771</v>
      </c>
      <c r="G39" s="75">
        <v>2</v>
      </c>
      <c r="H39" s="75">
        <v>2</v>
      </c>
      <c r="I39" s="71">
        <v>296.5</v>
      </c>
      <c r="J39" s="71">
        <v>6531</v>
      </c>
      <c r="K39" s="37"/>
    </row>
    <row r="40" spans="1:11" ht="15">
      <c r="A40" s="66">
        <v>68</v>
      </c>
      <c r="B40" s="55" t="s">
        <v>87</v>
      </c>
      <c r="C40" s="72" t="s">
        <v>15</v>
      </c>
      <c r="D40" s="73">
        <v>563.999999991286</v>
      </c>
      <c r="E40" s="55" t="s">
        <v>35</v>
      </c>
      <c r="F40" s="74">
        <v>-0.29850746</v>
      </c>
      <c r="G40" s="75">
        <v>3</v>
      </c>
      <c r="H40" s="75">
        <v>7</v>
      </c>
      <c r="I40" s="71">
        <v>80.57142857</v>
      </c>
      <c r="J40" s="71">
        <v>96142.25237575636</v>
      </c>
      <c r="K40" s="37"/>
    </row>
    <row r="41" spans="1:11" ht="15">
      <c r="A41" s="66">
        <v>70</v>
      </c>
      <c r="B41" s="55" t="s">
        <v>119</v>
      </c>
      <c r="C41" s="72" t="s">
        <v>15</v>
      </c>
      <c r="D41" s="73">
        <v>553</v>
      </c>
      <c r="E41" s="55" t="s">
        <v>120</v>
      </c>
      <c r="F41" s="74">
        <v>-0.35397196</v>
      </c>
      <c r="G41" s="75">
        <v>2</v>
      </c>
      <c r="H41" s="75">
        <v>4</v>
      </c>
      <c r="I41" s="71">
        <v>138.25</v>
      </c>
      <c r="J41" s="71">
        <v>2325</v>
      </c>
      <c r="K41" s="37"/>
    </row>
    <row r="42" spans="1:11" ht="15">
      <c r="A42" s="66">
        <v>71</v>
      </c>
      <c r="B42" s="55" t="s">
        <v>52</v>
      </c>
      <c r="C42" s="72" t="s">
        <v>12</v>
      </c>
      <c r="D42" s="73">
        <v>542</v>
      </c>
      <c r="E42" s="55" t="s">
        <v>51</v>
      </c>
      <c r="F42" s="74">
        <v>-0.93184962</v>
      </c>
      <c r="G42" s="75">
        <v>7</v>
      </c>
      <c r="H42" s="75">
        <v>3</v>
      </c>
      <c r="I42" s="71">
        <v>180.66666667</v>
      </c>
      <c r="J42" s="71">
        <v>4884338</v>
      </c>
      <c r="K42" s="37"/>
    </row>
    <row r="43" spans="1:11" ht="15">
      <c r="A43" s="66">
        <v>72</v>
      </c>
      <c r="B43" s="55" t="s">
        <v>66</v>
      </c>
      <c r="C43" s="72" t="s">
        <v>15</v>
      </c>
      <c r="D43" s="73">
        <v>532.999999999941</v>
      </c>
      <c r="E43" s="55" t="s">
        <v>68</v>
      </c>
      <c r="F43" s="74">
        <v>-0.84845038</v>
      </c>
      <c r="G43" s="75">
        <v>4</v>
      </c>
      <c r="H43" s="75">
        <v>2</v>
      </c>
      <c r="I43" s="71">
        <v>266.5</v>
      </c>
      <c r="J43" s="71">
        <v>1086304.7655019003</v>
      </c>
      <c r="K43" s="37"/>
    </row>
    <row r="44" spans="1:11" ht="15">
      <c r="A44" s="66">
        <v>73</v>
      </c>
      <c r="B44" s="55" t="s">
        <v>126</v>
      </c>
      <c r="C44" s="72" t="s">
        <v>15</v>
      </c>
      <c r="D44" s="73">
        <v>420.230000000729</v>
      </c>
      <c r="E44" s="55" t="s">
        <v>127</v>
      </c>
      <c r="F44" s="74" t="s">
        <v>33</v>
      </c>
      <c r="G44" s="75">
        <v>1</v>
      </c>
      <c r="H44" s="75">
        <v>8</v>
      </c>
      <c r="I44" s="71">
        <v>52.52875</v>
      </c>
      <c r="J44" s="71">
        <v>420.230000000729</v>
      </c>
      <c r="K44" s="37"/>
    </row>
    <row r="45" spans="1:11" ht="15">
      <c r="A45" s="66">
        <v>75</v>
      </c>
      <c r="B45" s="55" t="s">
        <v>65</v>
      </c>
      <c r="C45" s="72" t="s">
        <v>15</v>
      </c>
      <c r="D45" s="73">
        <v>387.999999996294</v>
      </c>
      <c r="E45" s="55" t="s">
        <v>35</v>
      </c>
      <c r="F45" s="74">
        <v>-0.65814978</v>
      </c>
      <c r="G45" s="75">
        <v>4</v>
      </c>
      <c r="H45" s="75">
        <v>3</v>
      </c>
      <c r="I45" s="71">
        <v>129.33333333</v>
      </c>
      <c r="J45" s="71">
        <v>128118.09815415712</v>
      </c>
      <c r="K45" s="37"/>
    </row>
    <row r="46" spans="1:11" ht="15">
      <c r="A46" s="66">
        <v>78</v>
      </c>
      <c r="B46" s="55" t="s">
        <v>41</v>
      </c>
      <c r="C46" s="72" t="s">
        <v>44</v>
      </c>
      <c r="D46" s="73">
        <v>363</v>
      </c>
      <c r="E46" s="55" t="s">
        <v>42</v>
      </c>
      <c r="F46" s="74">
        <v>0.26041667</v>
      </c>
      <c r="G46" s="75">
        <v>11</v>
      </c>
      <c r="H46" s="75">
        <v>1</v>
      </c>
      <c r="I46" s="71">
        <v>363</v>
      </c>
      <c r="J46" s="71">
        <v>99981</v>
      </c>
      <c r="K46" s="37"/>
    </row>
    <row r="47" spans="1:11" ht="15">
      <c r="A47" s="66">
        <v>81</v>
      </c>
      <c r="B47" s="55" t="s">
        <v>77</v>
      </c>
      <c r="C47" s="72" t="s">
        <v>78</v>
      </c>
      <c r="D47" s="73">
        <v>285</v>
      </c>
      <c r="E47" s="55" t="s">
        <v>29</v>
      </c>
      <c r="F47" s="74">
        <v>-0.10658307</v>
      </c>
      <c r="G47" s="75">
        <v>3</v>
      </c>
      <c r="H47" s="75">
        <v>1</v>
      </c>
      <c r="I47" s="71">
        <v>285</v>
      </c>
      <c r="J47" s="71">
        <v>3671</v>
      </c>
      <c r="K47" s="37"/>
    </row>
    <row r="48" spans="1:11" ht="15">
      <c r="A48" s="66">
        <v>83</v>
      </c>
      <c r="B48" s="55" t="s">
        <v>56</v>
      </c>
      <c r="C48" s="72" t="s">
        <v>15</v>
      </c>
      <c r="D48" s="73">
        <v>248</v>
      </c>
      <c r="E48" s="55" t="s">
        <v>54</v>
      </c>
      <c r="F48" s="74">
        <v>-0.7484787</v>
      </c>
      <c r="G48" s="75">
        <v>5</v>
      </c>
      <c r="H48" s="75">
        <v>2</v>
      </c>
      <c r="I48" s="71">
        <v>124</v>
      </c>
      <c r="J48" s="71">
        <v>70212</v>
      </c>
      <c r="K48" s="37"/>
    </row>
    <row r="49" spans="1:11" ht="15">
      <c r="A49" s="66">
        <v>84</v>
      </c>
      <c r="B49" s="55" t="s">
        <v>167</v>
      </c>
      <c r="C49" s="72" t="s">
        <v>15</v>
      </c>
      <c r="D49" s="73">
        <v>248</v>
      </c>
      <c r="E49" s="55" t="s">
        <v>168</v>
      </c>
      <c r="F49" s="74" t="s">
        <v>33</v>
      </c>
      <c r="G49" s="75">
        <v>111</v>
      </c>
      <c r="H49" s="75">
        <v>1</v>
      </c>
      <c r="I49" s="71">
        <v>248</v>
      </c>
      <c r="J49" s="71">
        <v>173877</v>
      </c>
      <c r="K49" s="37"/>
    </row>
    <row r="50" spans="1:11" ht="15">
      <c r="A50" s="66">
        <v>85</v>
      </c>
      <c r="B50" s="55" t="s">
        <v>89</v>
      </c>
      <c r="C50" s="72" t="s">
        <v>15</v>
      </c>
      <c r="D50" s="73">
        <v>234</v>
      </c>
      <c r="E50" s="55" t="s">
        <v>14</v>
      </c>
      <c r="F50" s="74">
        <v>7.35714286</v>
      </c>
      <c r="G50" s="75">
        <v>18</v>
      </c>
      <c r="H50" s="75">
        <v>1</v>
      </c>
      <c r="I50" s="71">
        <v>234</v>
      </c>
      <c r="J50" s="71">
        <v>4075711</v>
      </c>
      <c r="K50" s="37"/>
    </row>
    <row r="51" spans="1:11" ht="15">
      <c r="A51" s="66">
        <v>87</v>
      </c>
      <c r="B51" s="55" t="s">
        <v>71</v>
      </c>
      <c r="C51" s="72" t="s">
        <v>72</v>
      </c>
      <c r="D51" s="73">
        <v>183</v>
      </c>
      <c r="E51" s="55" t="s">
        <v>59</v>
      </c>
      <c r="F51" s="74">
        <v>-0.92778216</v>
      </c>
      <c r="G51" s="75">
        <v>3</v>
      </c>
      <c r="H51" s="75">
        <v>1</v>
      </c>
      <c r="I51" s="71">
        <v>183</v>
      </c>
      <c r="J51" s="71">
        <v>12495</v>
      </c>
      <c r="K51" s="37"/>
    </row>
    <row r="52" spans="1:11" ht="15">
      <c r="A52" s="66">
        <v>88</v>
      </c>
      <c r="B52" s="55" t="s">
        <v>53</v>
      </c>
      <c r="C52" s="72" t="s">
        <v>15</v>
      </c>
      <c r="D52" s="73">
        <v>165.799999997046</v>
      </c>
      <c r="E52" s="55" t="s">
        <v>55</v>
      </c>
      <c r="F52" s="74">
        <v>1.36857143</v>
      </c>
      <c r="G52" s="75">
        <v>6</v>
      </c>
      <c r="H52" s="75">
        <v>1</v>
      </c>
      <c r="I52" s="71">
        <v>165.8</v>
      </c>
      <c r="J52" s="71">
        <v>21721.39999998909</v>
      </c>
      <c r="K52" s="37"/>
    </row>
    <row r="53" spans="1:11" ht="15">
      <c r="A53" s="66">
        <v>89</v>
      </c>
      <c r="B53" s="55" t="s">
        <v>62</v>
      </c>
      <c r="C53" s="72" t="s">
        <v>15</v>
      </c>
      <c r="D53" s="73">
        <v>164.000000000573</v>
      </c>
      <c r="E53" s="55" t="s">
        <v>32</v>
      </c>
      <c r="F53" s="74">
        <v>0.20810313</v>
      </c>
      <c r="G53" s="75">
        <v>17</v>
      </c>
      <c r="H53" s="75">
        <v>1</v>
      </c>
      <c r="I53" s="71">
        <v>164</v>
      </c>
      <c r="J53" s="71">
        <v>661040.6846070563</v>
      </c>
      <c r="K53" s="37"/>
    </row>
    <row r="54" spans="1:11" ht="15">
      <c r="A54" s="37">
        <v>91</v>
      </c>
      <c r="B54" s="54" t="s">
        <v>121</v>
      </c>
      <c r="C54" s="38" t="s">
        <v>122</v>
      </c>
      <c r="D54" s="20">
        <v>154.000000001382</v>
      </c>
      <c r="E54" s="55" t="s">
        <v>123</v>
      </c>
      <c r="F54" s="38" t="s">
        <v>33</v>
      </c>
      <c r="G54" s="38">
        <v>24</v>
      </c>
      <c r="H54" s="37">
        <v>1</v>
      </c>
      <c r="I54" s="4">
        <v>154</v>
      </c>
      <c r="J54" s="20">
        <v>11828680.874958409</v>
      </c>
      <c r="K54" s="37"/>
    </row>
    <row r="55" spans="1:11" ht="15">
      <c r="A55" s="37">
        <v>94</v>
      </c>
      <c r="B55" s="54" t="s">
        <v>31</v>
      </c>
      <c r="C55" s="38" t="s">
        <v>15</v>
      </c>
      <c r="D55" s="20">
        <v>90</v>
      </c>
      <c r="E55" s="55" t="s">
        <v>32</v>
      </c>
      <c r="F55" s="67">
        <v>-0.62184874</v>
      </c>
      <c r="G55" s="38">
        <v>15</v>
      </c>
      <c r="H55" s="37">
        <v>1</v>
      </c>
      <c r="I55" s="4">
        <v>90</v>
      </c>
      <c r="J55" s="20">
        <v>410945</v>
      </c>
      <c r="K55" s="37"/>
    </row>
    <row r="56" spans="1:11" ht="15">
      <c r="A56" s="37">
        <v>94</v>
      </c>
      <c r="B56" s="54" t="s">
        <v>48</v>
      </c>
      <c r="C56" s="38" t="s">
        <v>12</v>
      </c>
      <c r="D56" s="20">
        <v>90</v>
      </c>
      <c r="E56" s="55" t="s">
        <v>47</v>
      </c>
      <c r="F56" s="67">
        <v>-0.76982097</v>
      </c>
      <c r="G56" s="38">
        <v>9</v>
      </c>
      <c r="H56" s="37">
        <v>1</v>
      </c>
      <c r="I56" s="4">
        <v>90</v>
      </c>
      <c r="J56" s="20">
        <v>44376</v>
      </c>
      <c r="K56" s="37"/>
    </row>
    <row r="57" spans="1:11" ht="15">
      <c r="A57" s="37"/>
      <c r="B57" s="54"/>
      <c r="D57" s="20"/>
      <c r="E57" s="55"/>
      <c r="H57" s="20"/>
      <c r="I57" s="4"/>
      <c r="J57" s="20"/>
      <c r="K57" s="37"/>
    </row>
    <row r="58" spans="1:11" ht="15">
      <c r="A58" s="37"/>
      <c r="B58" s="2" t="s">
        <v>19</v>
      </c>
      <c r="D58" s="20"/>
      <c r="E58" s="55"/>
      <c r="F58" s="61"/>
      <c r="G58" s="37"/>
      <c r="H58" s="20"/>
      <c r="I58" s="4"/>
      <c r="J58" s="20"/>
      <c r="K58" s="37"/>
    </row>
    <row r="59" spans="1:11" ht="15">
      <c r="A59" s="66">
        <v>17</v>
      </c>
      <c r="B59" s="55" t="s">
        <v>114</v>
      </c>
      <c r="C59" s="66" t="s">
        <v>83</v>
      </c>
      <c r="D59" s="73">
        <v>52287</v>
      </c>
      <c r="E59" s="55" t="s">
        <v>93</v>
      </c>
      <c r="F59" s="77" t="s">
        <v>33</v>
      </c>
      <c r="G59" s="66">
        <v>1</v>
      </c>
      <c r="H59" s="66">
        <v>48</v>
      </c>
      <c r="I59" s="71">
        <v>1089.3125</v>
      </c>
      <c r="J59" s="71">
        <v>52287</v>
      </c>
      <c r="K59" s="37"/>
    </row>
    <row r="60" spans="1:11" ht="15">
      <c r="A60" s="66">
        <v>22</v>
      </c>
      <c r="B60" s="55" t="s">
        <v>105</v>
      </c>
      <c r="C60" s="66" t="s">
        <v>106</v>
      </c>
      <c r="D60" s="73">
        <v>35061</v>
      </c>
      <c r="E60" s="55" t="s">
        <v>69</v>
      </c>
      <c r="F60" s="77" t="s">
        <v>33</v>
      </c>
      <c r="G60" s="66">
        <v>1</v>
      </c>
      <c r="H60" s="66">
        <v>15</v>
      </c>
      <c r="I60" s="71">
        <v>2337.4</v>
      </c>
      <c r="J60" s="71">
        <v>35061</v>
      </c>
      <c r="K60" s="37"/>
    </row>
    <row r="61" spans="1:11" ht="15">
      <c r="A61" s="66">
        <v>23</v>
      </c>
      <c r="B61" s="55" t="s">
        <v>110</v>
      </c>
      <c r="C61" s="66" t="s">
        <v>111</v>
      </c>
      <c r="D61" s="73">
        <v>34389</v>
      </c>
      <c r="E61" s="55" t="s">
        <v>39</v>
      </c>
      <c r="F61" s="77" t="s">
        <v>33</v>
      </c>
      <c r="G61" s="66">
        <v>1</v>
      </c>
      <c r="H61" s="66">
        <v>26</v>
      </c>
      <c r="I61" s="71">
        <v>1322.65384615</v>
      </c>
      <c r="J61" s="71">
        <v>34389</v>
      </c>
      <c r="K61" s="37"/>
    </row>
    <row r="62" spans="1:11" ht="15">
      <c r="A62" s="66">
        <v>24</v>
      </c>
      <c r="B62" s="55" t="s">
        <v>107</v>
      </c>
      <c r="C62" s="66" t="s">
        <v>108</v>
      </c>
      <c r="D62" s="73">
        <v>32964</v>
      </c>
      <c r="E62" s="55" t="s">
        <v>92</v>
      </c>
      <c r="F62" s="77" t="s">
        <v>33</v>
      </c>
      <c r="G62" s="66">
        <v>1</v>
      </c>
      <c r="H62" s="66">
        <v>16</v>
      </c>
      <c r="I62" s="71">
        <v>2060.25</v>
      </c>
      <c r="J62" s="71">
        <v>32964</v>
      </c>
      <c r="K62" s="37"/>
    </row>
    <row r="63" spans="1:11" ht="15">
      <c r="A63" s="66">
        <v>27</v>
      </c>
      <c r="B63" s="55" t="s">
        <v>112</v>
      </c>
      <c r="C63" s="66" t="s">
        <v>113</v>
      </c>
      <c r="D63" s="73">
        <v>11093</v>
      </c>
      <c r="E63" s="55" t="s">
        <v>75</v>
      </c>
      <c r="F63" s="77" t="s">
        <v>33</v>
      </c>
      <c r="G63" s="66">
        <v>1</v>
      </c>
      <c r="H63" s="66">
        <v>19</v>
      </c>
      <c r="I63" s="71">
        <v>583.84210526</v>
      </c>
      <c r="J63" s="71">
        <v>11093</v>
      </c>
      <c r="K63" s="37"/>
    </row>
    <row r="64" spans="1:11" ht="15">
      <c r="A64" s="66">
        <v>30</v>
      </c>
      <c r="B64" s="55" t="s">
        <v>102</v>
      </c>
      <c r="C64" s="66" t="s">
        <v>103</v>
      </c>
      <c r="D64" s="73">
        <v>8952.91611906251</v>
      </c>
      <c r="E64" s="55" t="s">
        <v>90</v>
      </c>
      <c r="F64" s="77" t="s">
        <v>33</v>
      </c>
      <c r="G64" s="66">
        <v>1</v>
      </c>
      <c r="H64" s="66">
        <v>11</v>
      </c>
      <c r="I64" s="71">
        <v>813.90146537</v>
      </c>
      <c r="J64" s="71">
        <v>8952.91611906251</v>
      </c>
      <c r="K64" s="37"/>
    </row>
    <row r="65" spans="1:11" ht="15">
      <c r="A65" s="66">
        <v>50</v>
      </c>
      <c r="B65" s="55" t="s">
        <v>101</v>
      </c>
      <c r="C65" s="66" t="s">
        <v>16</v>
      </c>
      <c r="D65" s="73">
        <v>1658.45000000224</v>
      </c>
      <c r="E65" s="55" t="s">
        <v>91</v>
      </c>
      <c r="F65" s="77" t="s">
        <v>33</v>
      </c>
      <c r="G65" s="66">
        <v>1</v>
      </c>
      <c r="H65" s="66">
        <v>5</v>
      </c>
      <c r="I65" s="71">
        <v>331.69</v>
      </c>
      <c r="J65" s="71">
        <v>1658.45000000224</v>
      </c>
      <c r="K65" s="37"/>
    </row>
    <row r="66" spans="1:11" ht="15">
      <c r="A66" s="37">
        <v>61</v>
      </c>
      <c r="B66" s="55" t="s">
        <v>128</v>
      </c>
      <c r="C66" s="38" t="s">
        <v>129</v>
      </c>
      <c r="D66" s="20">
        <v>864.220000002549</v>
      </c>
      <c r="E66" s="39" t="s">
        <v>29</v>
      </c>
      <c r="F66" s="61" t="s">
        <v>33</v>
      </c>
      <c r="G66" s="37">
        <v>1</v>
      </c>
      <c r="H66" s="37">
        <v>11</v>
      </c>
      <c r="I66" s="4">
        <v>78.56545455</v>
      </c>
      <c r="J66" s="20">
        <v>864.220000002549</v>
      </c>
      <c r="K66" s="37"/>
    </row>
    <row r="67" spans="1:11" ht="15">
      <c r="A67" s="37">
        <v>101</v>
      </c>
      <c r="B67" s="18" t="s">
        <v>97</v>
      </c>
      <c r="C67" s="38" t="s">
        <v>10</v>
      </c>
      <c r="D67" s="20">
        <v>20.4000000035768</v>
      </c>
      <c r="E67" s="54" t="s">
        <v>32</v>
      </c>
      <c r="F67" s="75" t="s">
        <v>33</v>
      </c>
      <c r="G67" s="78">
        <v>1</v>
      </c>
      <c r="H67" s="64">
        <v>1</v>
      </c>
      <c r="I67" s="4">
        <v>20.4</v>
      </c>
      <c r="J67" s="21">
        <v>20.4000000035768</v>
      </c>
      <c r="K67" s="37"/>
    </row>
    <row r="68" spans="1:11" ht="15">
      <c r="A68" s="37"/>
      <c r="B68" s="18"/>
      <c r="D68" s="20"/>
      <c r="E68" s="54"/>
      <c r="F68" s="54"/>
      <c r="G68" s="63"/>
      <c r="H68" s="64"/>
      <c r="I68" s="4"/>
      <c r="J68" s="21"/>
      <c r="K68" s="37"/>
    </row>
    <row r="69" spans="1:11" ht="15">
      <c r="A69" s="37"/>
      <c r="B69" s="18"/>
      <c r="D69" s="20"/>
      <c r="E69" s="54"/>
      <c r="F69" s="54"/>
      <c r="G69" s="63"/>
      <c r="H69" s="64"/>
      <c r="I69" s="4"/>
      <c r="J69" s="21"/>
      <c r="K69" s="37"/>
    </row>
    <row r="70" spans="1:11" ht="15">
      <c r="A70" s="37"/>
      <c r="B70" s="43" t="s">
        <v>20</v>
      </c>
      <c r="D70" s="40"/>
      <c r="E70" s="54"/>
      <c r="F70" s="54"/>
      <c r="G70" s="63"/>
      <c r="H70" s="64"/>
      <c r="I70" s="4"/>
      <c r="J70" s="21"/>
      <c r="K70" s="37"/>
    </row>
    <row r="71" spans="1:11" ht="15">
      <c r="A71" s="37"/>
      <c r="B71" s="44" t="s">
        <v>131</v>
      </c>
      <c r="D71" s="40"/>
      <c r="E71" s="54"/>
      <c r="F71" s="54"/>
      <c r="G71" s="63"/>
      <c r="H71" s="64"/>
      <c r="I71" s="4"/>
      <c r="J71" s="21"/>
      <c r="K71" s="37"/>
    </row>
    <row r="72" spans="1:11" ht="15">
      <c r="A72" s="37"/>
      <c r="B72" s="44"/>
      <c r="C72" s="54"/>
      <c r="D72" s="54"/>
      <c r="E72" s="54"/>
      <c r="F72" s="54"/>
      <c r="G72" s="63"/>
      <c r="H72" s="64"/>
      <c r="I72" s="4"/>
      <c r="J72" s="21"/>
      <c r="K72" s="37"/>
    </row>
    <row r="73" spans="1:10" ht="15">
      <c r="A73" s="37"/>
      <c r="B73" s="44" t="str">
        <f>CONCATENATE(C73,C19)</f>
        <v>UK* films in top 15: 9</v>
      </c>
      <c r="C73" s="58" t="s">
        <v>22</v>
      </c>
      <c r="D73" s="54"/>
      <c r="E73" s="54"/>
      <c r="F73" s="54"/>
      <c r="G73" s="63"/>
      <c r="H73" s="64"/>
      <c r="I73" s="4"/>
      <c r="J73" s="21"/>
    </row>
    <row r="74" spans="1:10" ht="15">
      <c r="A74" s="37"/>
      <c r="B74" s="44"/>
      <c r="C74" s="40"/>
      <c r="D74" s="54"/>
      <c r="E74" s="54"/>
      <c r="F74" s="54"/>
      <c r="G74" s="63"/>
      <c r="H74" s="64"/>
      <c r="I74" s="4"/>
      <c r="J74" s="21"/>
    </row>
    <row r="75" spans="1:10" ht="15">
      <c r="A75" s="37"/>
      <c r="B75" s="44" t="str">
        <f>CONCATENATE(C75,J19)</f>
        <v>UK* share of top 15 gross:  56%</v>
      </c>
      <c r="C75" s="59" t="s">
        <v>24</v>
      </c>
      <c r="D75" s="54"/>
      <c r="E75" s="54"/>
      <c r="F75" s="54"/>
      <c r="G75" s="63"/>
      <c r="H75" s="64"/>
      <c r="I75" s="4"/>
      <c r="J75" s="21"/>
    </row>
    <row r="76" spans="1:10" ht="15">
      <c r="A76" s="37"/>
      <c r="C76" s="54"/>
      <c r="D76" s="54"/>
      <c r="E76" s="54"/>
      <c r="F76" s="54"/>
      <c r="G76" s="57"/>
      <c r="H76" s="57"/>
      <c r="I76" s="4"/>
      <c r="J76" s="21"/>
    </row>
    <row r="77" spans="1:10" ht="15">
      <c r="A77" s="37"/>
      <c r="B77" s="44" t="s">
        <v>132</v>
      </c>
      <c r="C77" s="54"/>
      <c r="D77" s="54"/>
      <c r="E77" s="54"/>
      <c r="F77" s="54"/>
      <c r="G77" s="34"/>
      <c r="H77" s="34"/>
      <c r="I77" s="4"/>
      <c r="J77" s="21"/>
    </row>
    <row r="78" spans="1:11" ht="15">
      <c r="A78" s="37"/>
      <c r="C78" s="54"/>
      <c r="D78" s="54"/>
      <c r="E78" s="54"/>
      <c r="F78" s="54"/>
      <c r="G78" s="34"/>
      <c r="H78" s="34"/>
      <c r="I78" s="4"/>
      <c r="J78" s="21"/>
      <c r="K78" s="37"/>
    </row>
    <row r="79" spans="1:11" ht="15">
      <c r="A79" s="37"/>
      <c r="B79" s="44" t="s">
        <v>133</v>
      </c>
      <c r="C79" s="54"/>
      <c r="D79" s="54"/>
      <c r="E79" s="54"/>
      <c r="F79" s="54"/>
      <c r="G79" s="34"/>
      <c r="H79" s="34"/>
      <c r="I79" s="4"/>
      <c r="J79" s="21"/>
      <c r="K79" s="37"/>
    </row>
    <row r="80" spans="1:11" ht="15">
      <c r="A80" s="37"/>
      <c r="B80" s="44"/>
      <c r="C80" s="54"/>
      <c r="D80" s="54"/>
      <c r="E80" s="54"/>
      <c r="F80" s="54"/>
      <c r="G80" s="56"/>
      <c r="H80" s="56"/>
      <c r="I80" s="4"/>
      <c r="J80" s="21"/>
      <c r="K80" s="37"/>
    </row>
    <row r="81" spans="1:11" ht="15">
      <c r="A81" s="37"/>
      <c r="B81" s="44" t="s">
        <v>134</v>
      </c>
      <c r="C81" s="54"/>
      <c r="D81" s="54"/>
      <c r="E81" s="54"/>
      <c r="F81" s="54"/>
      <c r="G81" s="56"/>
      <c r="H81" s="56"/>
      <c r="I81" s="4"/>
      <c r="J81" s="21"/>
      <c r="K81" s="37"/>
    </row>
    <row r="82" spans="1:11" ht="15">
      <c r="A82" s="37"/>
      <c r="B82" s="44"/>
      <c r="C82" s="54"/>
      <c r="D82" s="40"/>
      <c r="E82" s="54"/>
      <c r="F82" s="54"/>
      <c r="G82"/>
      <c r="H82" s="56"/>
      <c r="I82" s="4"/>
      <c r="J82" s="21"/>
      <c r="K82" s="37"/>
    </row>
    <row r="83" spans="1:11" ht="15">
      <c r="A83" s="37"/>
      <c r="B83" s="53" t="s">
        <v>21</v>
      </c>
      <c r="C83" s="54"/>
      <c r="D83" s="19"/>
      <c r="E83" s="54"/>
      <c r="F83" s="54"/>
      <c r="G83"/>
      <c r="H83" s="56"/>
      <c r="I83" s="4"/>
      <c r="J83" s="21"/>
      <c r="K83" s="37"/>
    </row>
    <row r="84" spans="1:11" ht="15">
      <c r="A84" s="42"/>
      <c r="B84" s="46"/>
      <c r="D84" s="4"/>
      <c r="E84" s="54"/>
      <c r="F84" s="54"/>
      <c r="G84"/>
      <c r="H84" s="56"/>
      <c r="I84" s="4"/>
      <c r="J84" s="21"/>
      <c r="K84" s="37"/>
    </row>
    <row r="85" spans="1:11" ht="15">
      <c r="A85" s="42"/>
      <c r="B85" s="68" t="s">
        <v>23</v>
      </c>
      <c r="C85" s="67"/>
      <c r="D85" s="4"/>
      <c r="E85" s="54"/>
      <c r="F85" s="54"/>
      <c r="G85"/>
      <c r="H85" s="56"/>
      <c r="I85" s="4"/>
      <c r="J85" s="21"/>
      <c r="K85" s="37"/>
    </row>
    <row r="86" spans="1:11" ht="15">
      <c r="A86" s="41"/>
      <c r="B86" s="65" t="s">
        <v>136</v>
      </c>
      <c r="E86" s="54"/>
      <c r="F86"/>
      <c r="G86"/>
      <c r="H86" s="56"/>
      <c r="I86" s="4"/>
      <c r="J86" s="21"/>
      <c r="K86" s="37"/>
    </row>
    <row r="87" spans="1:11" ht="15">
      <c r="A87" s="41"/>
      <c r="B87" s="65" t="s">
        <v>137</v>
      </c>
      <c r="E87" s="54"/>
      <c r="F87"/>
      <c r="G87"/>
      <c r="H87" s="56"/>
      <c r="I87" s="4"/>
      <c r="J87" s="21"/>
      <c r="K87" s="37"/>
    </row>
    <row r="88" spans="1:11" ht="15">
      <c r="A88" s="41"/>
      <c r="B88" s="65" t="s">
        <v>138</v>
      </c>
      <c r="E88" s="54"/>
      <c r="F88"/>
      <c r="G88"/>
      <c r="H88" s="56"/>
      <c r="I88" s="4"/>
      <c r="J88" s="21"/>
      <c r="K88" s="37"/>
    </row>
    <row r="89" spans="1:11" ht="15">
      <c r="A89" s="41"/>
      <c r="B89" s="65" t="s">
        <v>139</v>
      </c>
      <c r="E89" s="54"/>
      <c r="F89"/>
      <c r="G89"/>
      <c r="H89" s="56"/>
      <c r="I89" s="4"/>
      <c r="J89" s="21"/>
      <c r="K89" s="37"/>
    </row>
    <row r="90" spans="1:11" ht="15">
      <c r="A90" s="41"/>
      <c r="B90" s="65"/>
      <c r="E90" s="54"/>
      <c r="F90"/>
      <c r="G90"/>
      <c r="H90" s="56"/>
      <c r="I90" s="4"/>
      <c r="J90" s="21"/>
      <c r="K90" s="37"/>
    </row>
    <row r="91" spans="1:11" ht="15">
      <c r="A91" s="41"/>
      <c r="B91" s="68" t="s">
        <v>36</v>
      </c>
      <c r="E91" s="54"/>
      <c r="F91"/>
      <c r="G91"/>
      <c r="H91" s="56"/>
      <c r="I91" s="4"/>
      <c r="J91" s="21"/>
      <c r="K91" s="37"/>
    </row>
    <row r="92" spans="1:11" ht="15">
      <c r="A92" s="41"/>
      <c r="B92" s="65" t="s">
        <v>135</v>
      </c>
      <c r="E92" s="54"/>
      <c r="F92"/>
      <c r="G92"/>
      <c r="H92" s="56"/>
      <c r="I92" s="4"/>
      <c r="J92" s="21"/>
      <c r="K92" s="37"/>
    </row>
    <row r="93" spans="1:11" ht="15">
      <c r="A93" s="45"/>
      <c r="B93" s="65"/>
      <c r="C93" s="65"/>
      <c r="D93" s="20"/>
      <c r="E93" s="55"/>
      <c r="F93"/>
      <c r="G93"/>
      <c r="H93" s="37"/>
      <c r="I93" s="4"/>
      <c r="J93" s="20"/>
      <c r="K93" s="37"/>
    </row>
    <row r="94" spans="1:11" ht="15">
      <c r="A94" s="45"/>
      <c r="B94" s="55"/>
      <c r="D94" s="20"/>
      <c r="E94" s="55"/>
      <c r="F94"/>
      <c r="G94"/>
      <c r="H94" s="37"/>
      <c r="I94" s="4"/>
      <c r="J94" s="20"/>
      <c r="K94" s="37"/>
    </row>
    <row r="95" spans="1:10" ht="15">
      <c r="A95" s="56"/>
      <c r="B95" s="49" t="s">
        <v>130</v>
      </c>
      <c r="D95" s="61"/>
      <c r="E95" s="55"/>
      <c r="F95"/>
      <c r="G95"/>
      <c r="H95" s="37"/>
      <c r="I95" s="4"/>
      <c r="J95" s="20"/>
    </row>
    <row r="96" spans="1:10" ht="15">
      <c r="A96" s="37"/>
      <c r="B96" t="s">
        <v>140</v>
      </c>
      <c r="C96" t="s">
        <v>141</v>
      </c>
      <c r="D96" s="20" t="s">
        <v>33</v>
      </c>
      <c r="E96" s="55" t="s">
        <v>26</v>
      </c>
      <c r="F96"/>
      <c r="H96"/>
      <c r="I96"/>
      <c r="J96" s="20"/>
    </row>
    <row r="97" spans="1:10" ht="15">
      <c r="A97" s="37"/>
      <c r="B97" t="s">
        <v>142</v>
      </c>
      <c r="C97" t="s">
        <v>15</v>
      </c>
      <c r="D97" s="20" t="s">
        <v>33</v>
      </c>
      <c r="E97" s="55" t="s">
        <v>42</v>
      </c>
      <c r="F97"/>
      <c r="H97"/>
      <c r="I97"/>
      <c r="J97" s="20"/>
    </row>
    <row r="98" spans="1:10" ht="15">
      <c r="A98" s="37"/>
      <c r="B98" t="s">
        <v>143</v>
      </c>
      <c r="C98" t="s">
        <v>15</v>
      </c>
      <c r="D98" s="20" t="s">
        <v>33</v>
      </c>
      <c r="E98" s="55" t="s">
        <v>157</v>
      </c>
      <c r="F98"/>
      <c r="H98"/>
      <c r="I98"/>
      <c r="J98" s="20"/>
    </row>
    <row r="99" spans="1:10" ht="15">
      <c r="A99" s="37"/>
      <c r="B99" t="s">
        <v>144</v>
      </c>
      <c r="C99" t="s">
        <v>16</v>
      </c>
      <c r="D99" s="20" t="s">
        <v>33</v>
      </c>
      <c r="E99" s="55" t="s">
        <v>158</v>
      </c>
      <c r="F99"/>
      <c r="H99"/>
      <c r="I99"/>
      <c r="J99" s="20"/>
    </row>
    <row r="100" spans="1:11" ht="15">
      <c r="A100" s="37"/>
      <c r="B100" t="s">
        <v>145</v>
      </c>
      <c r="C100" t="s">
        <v>10</v>
      </c>
      <c r="D100" s="20" t="s">
        <v>33</v>
      </c>
      <c r="E100" s="55" t="s">
        <v>28</v>
      </c>
      <c r="F100"/>
      <c r="H100"/>
      <c r="I100"/>
      <c r="J100" s="20"/>
      <c r="K100" s="37"/>
    </row>
    <row r="101" spans="1:11" ht="15">
      <c r="A101" s="37"/>
      <c r="B101" t="s">
        <v>146</v>
      </c>
      <c r="C101" t="s">
        <v>109</v>
      </c>
      <c r="D101" s="20" t="s">
        <v>33</v>
      </c>
      <c r="E101" s="55" t="s">
        <v>160</v>
      </c>
      <c r="F101"/>
      <c r="H101"/>
      <c r="I101"/>
      <c r="J101" s="20"/>
      <c r="K101" s="37"/>
    </row>
    <row r="102" spans="1:11" ht="15">
      <c r="A102" s="37"/>
      <c r="B102" t="s">
        <v>147</v>
      </c>
      <c r="C102" t="s">
        <v>16</v>
      </c>
      <c r="D102" s="20" t="s">
        <v>33</v>
      </c>
      <c r="E102" s="55" t="s">
        <v>159</v>
      </c>
      <c r="F102"/>
      <c r="H102"/>
      <c r="I102"/>
      <c r="J102" s="20"/>
      <c r="K102" s="37"/>
    </row>
    <row r="103" spans="1:11" ht="15">
      <c r="A103" s="37"/>
      <c r="B103" t="s">
        <v>148</v>
      </c>
      <c r="C103" t="s">
        <v>109</v>
      </c>
      <c r="D103" s="20" t="s">
        <v>33</v>
      </c>
      <c r="E103" s="55" t="s">
        <v>39</v>
      </c>
      <c r="F103"/>
      <c r="H103"/>
      <c r="I103"/>
      <c r="J103" s="20"/>
      <c r="K103" s="37"/>
    </row>
    <row r="104" spans="1:11" ht="15">
      <c r="A104" s="37"/>
      <c r="B104" t="s">
        <v>149</v>
      </c>
      <c r="C104" t="s">
        <v>10</v>
      </c>
      <c r="D104" s="20" t="s">
        <v>33</v>
      </c>
      <c r="E104" s="55" t="s">
        <v>32</v>
      </c>
      <c r="F104"/>
      <c r="H104"/>
      <c r="I104"/>
      <c r="J104" s="20"/>
      <c r="K104" s="37"/>
    </row>
    <row r="105" spans="1:11" ht="15">
      <c r="A105" s="37"/>
      <c r="B105" t="s">
        <v>150</v>
      </c>
      <c r="C105" t="s">
        <v>67</v>
      </c>
      <c r="D105" s="20" t="s">
        <v>33</v>
      </c>
      <c r="E105" s="55" t="s">
        <v>161</v>
      </c>
      <c r="F105"/>
      <c r="H105"/>
      <c r="I105"/>
      <c r="J105" s="20"/>
      <c r="K105" s="37"/>
    </row>
    <row r="106" spans="1:11" ht="15">
      <c r="A106" s="37"/>
      <c r="B106" t="s">
        <v>151</v>
      </c>
      <c r="C106" t="s">
        <v>16</v>
      </c>
      <c r="D106" s="20" t="s">
        <v>33</v>
      </c>
      <c r="E106" s="55" t="s">
        <v>162</v>
      </c>
      <c r="F106"/>
      <c r="H106"/>
      <c r="I106"/>
      <c r="J106" s="20"/>
      <c r="K106" s="37"/>
    </row>
    <row r="107" spans="1:11" ht="15">
      <c r="A107" s="37"/>
      <c r="B107" t="s">
        <v>152</v>
      </c>
      <c r="C107" t="s">
        <v>10</v>
      </c>
      <c r="D107" s="20" t="s">
        <v>33</v>
      </c>
      <c r="E107" s="55" t="s">
        <v>163</v>
      </c>
      <c r="F107"/>
      <c r="H107"/>
      <c r="I107"/>
      <c r="J107" s="20"/>
      <c r="K107" s="37"/>
    </row>
    <row r="108" spans="1:11" ht="15">
      <c r="A108" s="37"/>
      <c r="B108" t="s">
        <v>153</v>
      </c>
      <c r="C108" t="s">
        <v>10</v>
      </c>
      <c r="D108" s="20" t="s">
        <v>33</v>
      </c>
      <c r="E108" s="55" t="s">
        <v>26</v>
      </c>
      <c r="F108"/>
      <c r="H108"/>
      <c r="I108"/>
      <c r="J108" s="20"/>
      <c r="K108" s="37"/>
    </row>
    <row r="109" spans="1:11" ht="15">
      <c r="A109" s="37"/>
      <c r="B109" t="s">
        <v>154</v>
      </c>
      <c r="C109" t="s">
        <v>10</v>
      </c>
      <c r="D109" s="20" t="s">
        <v>33</v>
      </c>
      <c r="E109" s="55" t="s">
        <v>86</v>
      </c>
      <c r="F109"/>
      <c r="H109"/>
      <c r="I109"/>
      <c r="J109" s="20"/>
      <c r="K109" s="37"/>
    </row>
    <row r="110" spans="2:11" ht="15">
      <c r="B110" t="s">
        <v>155</v>
      </c>
      <c r="C110" t="s">
        <v>10</v>
      </c>
      <c r="D110" s="20" t="s">
        <v>33</v>
      </c>
      <c r="E110" s="55" t="s">
        <v>39</v>
      </c>
      <c r="F110"/>
      <c r="K110" s="37"/>
    </row>
    <row r="111" spans="2:7" ht="15">
      <c r="B111" t="s">
        <v>156</v>
      </c>
      <c r="C111" t="s">
        <v>109</v>
      </c>
      <c r="D111" s="20" t="s">
        <v>33</v>
      </c>
      <c r="E111" s="39" t="s">
        <v>164</v>
      </c>
      <c r="G111"/>
    </row>
    <row r="112" spans="2:5" ht="15">
      <c r="B112" s="55"/>
      <c r="C112" s="66"/>
      <c r="D112" s="20"/>
      <c r="E112" s="39"/>
    </row>
  </sheetData>
  <sheetProtection selectLockedCells="1" selectUnlockedCells="1"/>
  <conditionalFormatting sqref="C59:C65">
    <cfRule type="containsText" priority="32" dxfId="25" operator="containsText" text="UK">
      <formula>NOT(ISERROR(SEARCH("UK",C59)))</formula>
    </cfRule>
  </conditionalFormatting>
  <conditionalFormatting sqref="B112">
    <cfRule type="duplicateValues" priority="48" dxfId="25">
      <formula>AND(COUNTIF($B$112:$B$112,B112)&gt;1,NOT(ISBLANK(B112)))</formula>
    </cfRule>
  </conditionalFormatting>
  <conditionalFormatting sqref="B112">
    <cfRule type="duplicateValues" priority="49" dxfId="25">
      <formula>AND(COUNTIF($B$112:$B$112,B112)&gt;1,NOT(ISBLANK(B112)))</formula>
    </cfRule>
  </conditionalFormatting>
  <conditionalFormatting sqref="B96:B98 B100">
    <cfRule type="duplicateValues" priority="17" dxfId="25">
      <formula>AND(COUNTIF($B$96:$B$98,B96)+COUNTIF($B$100:$B$100,B96)&gt;1,NOT(ISBLANK(B96)))</formula>
    </cfRule>
  </conditionalFormatting>
  <conditionalFormatting sqref="B96:B98">
    <cfRule type="duplicateValues" priority="18" dxfId="25">
      <formula>AND(COUNTIF($B$96:$B$98,B96)&gt;1,NOT(ISBLANK(B96)))</formula>
    </cfRule>
  </conditionalFormatting>
  <conditionalFormatting sqref="B96:B98">
    <cfRule type="duplicateValues" priority="19" dxfId="25">
      <formula>AND(COUNTIF($B$96:$B$98,B96)&gt;1,NOT(ISBLANK(B96)))</formula>
    </cfRule>
  </conditionalFormatting>
  <conditionalFormatting sqref="B96:B98">
    <cfRule type="duplicateValues" priority="20" dxfId="25">
      <formula>AND(COUNTIF($B$96:$B$98,B96)&gt;1,NOT(ISBLANK(B96)))</formula>
    </cfRule>
  </conditionalFormatting>
  <conditionalFormatting sqref="B99">
    <cfRule type="duplicateValues" priority="13" dxfId="25">
      <formula>AND(COUNTIF($B$99:$B$99,B99)&gt;1,NOT(ISBLANK(B99)))</formula>
    </cfRule>
  </conditionalFormatting>
  <conditionalFormatting sqref="B99">
    <cfRule type="duplicateValues" priority="14" dxfId="25">
      <formula>AND(COUNTIF($B$99:$B$99,B99)&gt;1,NOT(ISBLANK(B99)))</formula>
    </cfRule>
  </conditionalFormatting>
  <conditionalFormatting sqref="B99">
    <cfRule type="duplicateValues" priority="15" dxfId="25">
      <formula>AND(COUNTIF($B$99:$B$99,B99)&gt;1,NOT(ISBLANK(B99)))</formula>
    </cfRule>
  </conditionalFormatting>
  <conditionalFormatting sqref="B99">
    <cfRule type="duplicateValues" priority="16" dxfId="25">
      <formula>AND(COUNTIF($B$99:$B$99,B99)&gt;1,NOT(ISBLANK(B99)))</formula>
    </cfRule>
  </conditionalFormatting>
  <conditionalFormatting sqref="B101">
    <cfRule type="duplicateValues" priority="9" dxfId="25">
      <formula>AND(COUNTIF($B$101:$B$101,B101)&gt;1,NOT(ISBLANK(B101)))</formula>
    </cfRule>
  </conditionalFormatting>
  <conditionalFormatting sqref="B101">
    <cfRule type="duplicateValues" priority="10" dxfId="25">
      <formula>AND(COUNTIF($B$101:$B$101,B101)&gt;1,NOT(ISBLANK(B101)))</formula>
    </cfRule>
  </conditionalFormatting>
  <conditionalFormatting sqref="B101">
    <cfRule type="duplicateValues" priority="11" dxfId="25">
      <formula>AND(COUNTIF($B$101:$B$101,B101)&gt;1,NOT(ISBLANK(B101)))</formula>
    </cfRule>
  </conditionalFormatting>
  <conditionalFormatting sqref="B101">
    <cfRule type="duplicateValues" priority="12" dxfId="25">
      <formula>AND(COUNTIF($B$101:$B$101,B101)&gt;1,NOT(ISBLANK(B101)))</formula>
    </cfRule>
  </conditionalFormatting>
  <conditionalFormatting sqref="B102:B103">
    <cfRule type="duplicateValues" priority="5" dxfId="25">
      <formula>AND(COUNTIF($B$102:$B$103,B102)&gt;1,NOT(ISBLANK(B102)))</formula>
    </cfRule>
  </conditionalFormatting>
  <conditionalFormatting sqref="B102:B103">
    <cfRule type="duplicateValues" priority="6" dxfId="25">
      <formula>AND(COUNTIF($B$102:$B$103,B102)&gt;1,NOT(ISBLANK(B102)))</formula>
    </cfRule>
  </conditionalFormatting>
  <conditionalFormatting sqref="B102:B103">
    <cfRule type="duplicateValues" priority="7" dxfId="25">
      <formula>AND(COUNTIF($B$102:$B$103,B102)&gt;1,NOT(ISBLANK(B102)))</formula>
    </cfRule>
  </conditionalFormatting>
  <conditionalFormatting sqref="B102:B103">
    <cfRule type="duplicateValues" priority="8" dxfId="25">
      <formula>AND(COUNTIF($B$102:$B$103,B102)&gt;1,NOT(ISBLANK(B102)))</formula>
    </cfRule>
  </conditionalFormatting>
  <conditionalFormatting sqref="B107:B111">
    <cfRule type="duplicateValues" priority="1" dxfId="25">
      <formula>AND(COUNTIF($B$107:$B$111,B107)&gt;1,NOT(ISBLANK(B107)))</formula>
    </cfRule>
  </conditionalFormatting>
  <conditionalFormatting sqref="B107:B111">
    <cfRule type="duplicateValues" priority="2" dxfId="25">
      <formula>AND(COUNTIF($B$107:$B$111,B107)&gt;1,NOT(ISBLANK(B107)))</formula>
    </cfRule>
  </conditionalFormatting>
  <conditionalFormatting sqref="B107:B111">
    <cfRule type="duplicateValues" priority="3" dxfId="25">
      <formula>AND(COUNTIF($B$107:$B$111,B107)&gt;1,NOT(ISBLANK(B107)))</formula>
    </cfRule>
  </conditionalFormatting>
  <conditionalFormatting sqref="B107:B111">
    <cfRule type="duplicateValues" priority="4" dxfId="25">
      <formula>AND(COUNTIF($B$107:$B$111,B107)&gt;1,NOT(ISBLANK(B107)))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2017-07-07T16:09:38Z</dcterms:modified>
  <cp:category/>
  <cp:version/>
  <cp:contentType/>
  <cp:contentStatus/>
</cp:coreProperties>
</file>