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>
    <definedName name="_xlnm.Print_Area" localSheetId="0">'Sheet1'!$A$3:$K$22</definedName>
  </definedNames>
  <calcPr fullCalcOnLoad="1"/>
</workbook>
</file>

<file path=xl/sharedStrings.xml><?xml version="1.0" encoding="utf-8"?>
<sst xmlns="http://schemas.openxmlformats.org/spreadsheetml/2006/main" count="37" uniqueCount="34">
  <si>
    <t>WJEC Film</t>
  </si>
  <si>
    <t>% Change Y-o-Y</t>
  </si>
  <si>
    <t>OCR Media</t>
  </si>
  <si>
    <t>WJEC Media</t>
  </si>
  <si>
    <t xml:space="preserve">AQA Media           </t>
  </si>
  <si>
    <t>Total Media</t>
  </si>
  <si>
    <t>Film &amp; Media Total</t>
  </si>
  <si>
    <r>
      <t>*</t>
    </r>
    <r>
      <rPr>
        <sz val="12"/>
        <rFont val="Caecilia Roman"/>
        <family val="1"/>
      </rPr>
      <t>3063</t>
    </r>
  </si>
  <si>
    <t>-</t>
  </si>
  <si>
    <t>*18068</t>
  </si>
  <si>
    <r>
      <t>*</t>
    </r>
    <r>
      <rPr>
        <sz val="12"/>
        <rFont val="Caecilia Roman"/>
        <family val="1"/>
      </rPr>
      <t>3857</t>
    </r>
  </si>
  <si>
    <t>*20228</t>
  </si>
  <si>
    <r>
      <t>*</t>
    </r>
    <r>
      <rPr>
        <sz val="12"/>
        <rFont val="Caecilia Roman"/>
        <family val="1"/>
      </rPr>
      <t>3781</t>
    </r>
  </si>
  <si>
    <t>*7427</t>
  </si>
  <si>
    <t>*23670</t>
  </si>
  <si>
    <t>*4929</t>
  </si>
  <si>
    <t>*8328</t>
  </si>
  <si>
    <t>*26721</t>
  </si>
  <si>
    <t>*5677</t>
  </si>
  <si>
    <t>*9855</t>
  </si>
  <si>
    <t>*30220</t>
  </si>
  <si>
    <t>*6860</t>
  </si>
  <si>
    <t>*12102</t>
  </si>
  <si>
    <t>*38788</t>
  </si>
  <si>
    <t>*7211</t>
  </si>
  <si>
    <t>*14741</t>
  </si>
  <si>
    <t>*44735</t>
  </si>
  <si>
    <t>*7092</t>
  </si>
  <si>
    <t>*16873</t>
  </si>
  <si>
    <t>*46270</t>
  </si>
  <si>
    <t>*6280</t>
  </si>
  <si>
    <t>*18278</t>
  </si>
  <si>
    <t>*43965</t>
  </si>
  <si>
    <t>Students taking GCSE Film &amp; Media Studies (2000 – 2016)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</si>
</sst>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2"/>
    </font>
    <font>
      <sz val="12"/>
      <name val="Caecilia Roman"/>
      <family val="1"/>
    </font>
    <font>
      <b/>
      <sz val="12"/>
      <name val="Caecilia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0" fontId="1" fillId="33" borderId="12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10" fontId="1" fillId="33" borderId="11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0" fontId="1" fillId="33" borderId="16" xfId="0" applyNumberFormat="1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top"/>
    </xf>
    <xf numFmtId="0" fontId="2" fillId="33" borderId="22" xfId="0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10" fontId="1" fillId="33" borderId="23" xfId="0" applyNumberFormat="1" applyFont="1" applyFill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33" borderId="25" xfId="0" applyFont="1" applyFill="1" applyBorder="1" applyAlignment="1">
      <alignment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5" xfId="0" applyFont="1" applyBorder="1" applyAlignment="1">
      <alignment vertical="top" wrapText="1"/>
    </xf>
    <xf numFmtId="0" fontId="2" fillId="33" borderId="26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10" fontId="1" fillId="34" borderId="23" xfId="0" applyNumberFormat="1" applyFont="1" applyFill="1" applyBorder="1" applyAlignment="1">
      <alignment horizontal="center" vertical="top" wrapText="1"/>
    </xf>
    <xf numFmtId="10" fontId="1" fillId="34" borderId="28" xfId="0" applyNumberFormat="1" applyFont="1" applyFill="1" applyBorder="1" applyAlignment="1">
      <alignment horizontal="center" vertical="top" wrapText="1"/>
    </xf>
    <xf numFmtId="10" fontId="1" fillId="34" borderId="17" xfId="0" applyNumberFormat="1" applyFont="1" applyFill="1" applyBorder="1" applyAlignment="1">
      <alignment horizontal="center" vertical="top" wrapText="1"/>
    </xf>
    <xf numFmtId="10" fontId="1" fillId="33" borderId="17" xfId="0" applyNumberFormat="1" applyFont="1" applyFill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/>
    </xf>
    <xf numFmtId="10" fontId="1" fillId="35" borderId="11" xfId="0" applyNumberFormat="1" applyFont="1" applyFill="1" applyBorder="1" applyAlignment="1">
      <alignment horizontal="center" vertical="top" wrapText="1"/>
    </xf>
    <xf numFmtId="10" fontId="1" fillId="34" borderId="11" xfId="0" applyNumberFormat="1" applyFont="1" applyFill="1" applyBorder="1" applyAlignment="1">
      <alignment horizontal="center" vertical="top" wrapText="1"/>
    </xf>
    <xf numFmtId="10" fontId="1" fillId="34" borderId="15" xfId="0" applyNumberFormat="1" applyFont="1" applyFill="1" applyBorder="1" applyAlignment="1">
      <alignment horizontal="center" vertical="top" wrapText="1"/>
    </xf>
    <xf numFmtId="10" fontId="1" fillId="34" borderId="21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5"/>
  <sheetViews>
    <sheetView tabSelected="1" zoomScalePageLayoutView="0" workbookViewId="0" topLeftCell="B4">
      <selection activeCell="I26" sqref="I26"/>
    </sheetView>
  </sheetViews>
  <sheetFormatPr defaultColWidth="9.140625" defaultRowHeight="12.75"/>
  <cols>
    <col min="2" max="2" width="6.421875" style="0" customWidth="1"/>
    <col min="3" max="3" width="13.140625" style="0" customWidth="1"/>
    <col min="4" max="4" width="20.28125" style="0" customWidth="1"/>
    <col min="5" max="5" width="13.7109375" style="0" customWidth="1"/>
    <col min="6" max="6" width="15.140625" style="0" customWidth="1"/>
    <col min="7" max="7" width="14.140625" style="0" customWidth="1"/>
    <col min="8" max="8" width="14.8515625" style="0" customWidth="1"/>
    <col min="9" max="9" width="20.28125" style="0" customWidth="1"/>
    <col min="10" max="10" width="23.28125" style="0" customWidth="1"/>
    <col min="11" max="11" width="20.28125" style="0" customWidth="1"/>
  </cols>
  <sheetData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6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 customHeight="1" thickBot="1">
      <c r="A4" s="1"/>
      <c r="B4" s="28" t="s">
        <v>33</v>
      </c>
      <c r="C4" s="28"/>
      <c r="D4" s="28"/>
      <c r="E4" s="28"/>
      <c r="F4" s="28"/>
      <c r="G4" s="28"/>
      <c r="H4" s="28"/>
      <c r="I4" s="28"/>
      <c r="J4" s="28"/>
      <c r="K4" s="28"/>
      <c r="L4" s="1"/>
    </row>
    <row r="5" spans="1:12" ht="16.5" customHeight="1" thickBot="1">
      <c r="A5" s="1"/>
      <c r="B5" s="29"/>
      <c r="C5" s="29"/>
      <c r="D5" s="29"/>
      <c r="E5" s="29"/>
      <c r="F5" s="29"/>
      <c r="G5" s="29"/>
      <c r="H5" s="29"/>
      <c r="I5" s="29"/>
      <c r="J5" s="29"/>
      <c r="K5" s="29"/>
      <c r="L5" s="1"/>
    </row>
    <row r="6" spans="1:12" ht="22.5" customHeight="1" thickBot="1">
      <c r="A6" s="1"/>
      <c r="B6" s="28"/>
      <c r="C6" s="28" t="s">
        <v>0</v>
      </c>
      <c r="D6" s="30" t="s">
        <v>1</v>
      </c>
      <c r="E6" s="26" t="s">
        <v>2</v>
      </c>
      <c r="F6" s="28" t="s">
        <v>3</v>
      </c>
      <c r="G6" s="28" t="s">
        <v>4</v>
      </c>
      <c r="H6" s="28" t="s">
        <v>5</v>
      </c>
      <c r="I6" s="30" t="s">
        <v>1</v>
      </c>
      <c r="J6" s="26" t="s">
        <v>6</v>
      </c>
      <c r="K6" s="27" t="s">
        <v>1</v>
      </c>
      <c r="L6" s="1"/>
    </row>
    <row r="7" spans="1:12" ht="16.5" thickBot="1">
      <c r="A7" s="1"/>
      <c r="B7" s="28"/>
      <c r="C7" s="28"/>
      <c r="D7" s="31"/>
      <c r="E7" s="26"/>
      <c r="F7" s="28"/>
      <c r="G7" s="28"/>
      <c r="H7" s="28"/>
      <c r="I7" s="30"/>
      <c r="J7" s="26"/>
      <c r="K7" s="27"/>
      <c r="L7" s="1"/>
    </row>
    <row r="8" spans="1:12" ht="16.5" thickBot="1">
      <c r="A8" s="1"/>
      <c r="B8" s="2"/>
      <c r="C8" s="8"/>
      <c r="D8" s="22"/>
      <c r="E8" s="3"/>
      <c r="F8" s="4"/>
      <c r="G8" s="4"/>
      <c r="H8" s="4"/>
      <c r="I8" s="5"/>
      <c r="J8" s="4"/>
      <c r="K8" s="6"/>
      <c r="L8" s="1"/>
    </row>
    <row r="9" spans="1:12" ht="16.5" thickBot="1">
      <c r="A9" s="1"/>
      <c r="B9" s="2">
        <v>2000</v>
      </c>
      <c r="C9" s="9"/>
      <c r="D9" s="23"/>
      <c r="E9" s="4">
        <v>2135</v>
      </c>
      <c r="F9" s="4">
        <v>6250</v>
      </c>
      <c r="G9" s="4">
        <v>16369</v>
      </c>
      <c r="H9" s="4">
        <v>24754</v>
      </c>
      <c r="I9" s="5"/>
      <c r="J9" s="4">
        <v>24754</v>
      </c>
      <c r="K9" s="6"/>
      <c r="L9" s="1"/>
    </row>
    <row r="10" spans="1:12" ht="16.5" thickBot="1">
      <c r="A10" s="1"/>
      <c r="B10" s="2">
        <v>2001</v>
      </c>
      <c r="C10" s="8"/>
      <c r="D10" s="24"/>
      <c r="E10" s="3" t="s">
        <v>7</v>
      </c>
      <c r="F10" s="4" t="s">
        <v>8</v>
      </c>
      <c r="G10" s="4" t="s">
        <v>9</v>
      </c>
      <c r="H10" s="4"/>
      <c r="I10" s="5"/>
      <c r="J10" s="4">
        <v>27474</v>
      </c>
      <c r="K10" s="7">
        <f>J10/J9-1</f>
        <v>0.10988123131615102</v>
      </c>
      <c r="L10" s="1"/>
    </row>
    <row r="11" spans="1:12" ht="16.5" thickBot="1">
      <c r="A11" s="1"/>
      <c r="B11" s="2">
        <v>2002</v>
      </c>
      <c r="C11" s="8"/>
      <c r="D11" s="24"/>
      <c r="E11" s="3" t="s">
        <v>10</v>
      </c>
      <c r="F11" s="4" t="s">
        <v>8</v>
      </c>
      <c r="G11" s="4" t="s">
        <v>11</v>
      </c>
      <c r="H11" s="4"/>
      <c r="I11" s="5"/>
      <c r="J11" s="4">
        <v>30685</v>
      </c>
      <c r="K11" s="7">
        <f>J11/J10-1</f>
        <v>0.11687413554633475</v>
      </c>
      <c r="L11" s="1"/>
    </row>
    <row r="12" spans="1:12" ht="16.5" thickBot="1">
      <c r="A12" s="1"/>
      <c r="B12" s="2">
        <v>2003</v>
      </c>
      <c r="C12" s="8"/>
      <c r="D12" s="24"/>
      <c r="E12" s="3" t="s">
        <v>12</v>
      </c>
      <c r="F12" s="4" t="s">
        <v>13</v>
      </c>
      <c r="G12" s="4" t="s">
        <v>14</v>
      </c>
      <c r="H12" s="4">
        <v>34878</v>
      </c>
      <c r="I12" s="5"/>
      <c r="J12" s="4">
        <v>34878</v>
      </c>
      <c r="K12" s="7">
        <f aca="true" t="shared" si="0" ref="K12:K18">J12/J11-1</f>
        <v>0.13664656998533475</v>
      </c>
      <c r="L12" s="1"/>
    </row>
    <row r="13" spans="1:12" ht="16.5" thickBot="1">
      <c r="A13" s="1"/>
      <c r="B13" s="2">
        <v>2004</v>
      </c>
      <c r="C13" s="9"/>
      <c r="D13" s="23"/>
      <c r="E13" s="4" t="s">
        <v>15</v>
      </c>
      <c r="F13" s="4" t="s">
        <v>16</v>
      </c>
      <c r="G13" s="4" t="s">
        <v>17</v>
      </c>
      <c r="H13" s="4">
        <v>39978</v>
      </c>
      <c r="I13" s="5">
        <f aca="true" t="shared" si="1" ref="I13:I20">H13/H12-1</f>
        <v>0.14622398073284026</v>
      </c>
      <c r="J13" s="4">
        <v>39978</v>
      </c>
      <c r="K13" s="7">
        <f t="shared" si="0"/>
        <v>0.14622398073284026</v>
      </c>
      <c r="L13" s="1"/>
    </row>
    <row r="14" spans="1:12" ht="16.5" thickBot="1">
      <c r="A14" s="1"/>
      <c r="B14" s="2">
        <v>2005</v>
      </c>
      <c r="C14" s="9"/>
      <c r="D14" s="23"/>
      <c r="E14" s="4" t="s">
        <v>18</v>
      </c>
      <c r="F14" s="4" t="s">
        <v>19</v>
      </c>
      <c r="G14" s="4" t="s">
        <v>20</v>
      </c>
      <c r="H14" s="4">
        <v>45752</v>
      </c>
      <c r="I14" s="5">
        <f t="shared" si="1"/>
        <v>0.14442943618990434</v>
      </c>
      <c r="J14" s="4">
        <v>45752</v>
      </c>
      <c r="K14" s="7">
        <f t="shared" si="0"/>
        <v>0.14442943618990434</v>
      </c>
      <c r="L14" s="1"/>
    </row>
    <row r="15" spans="1:12" ht="16.5" thickBot="1">
      <c r="A15" s="1"/>
      <c r="B15" s="2">
        <v>2006</v>
      </c>
      <c r="C15" s="9"/>
      <c r="D15" s="23"/>
      <c r="E15" s="4" t="s">
        <v>21</v>
      </c>
      <c r="F15" s="4" t="s">
        <v>22</v>
      </c>
      <c r="G15" s="4" t="s">
        <v>23</v>
      </c>
      <c r="H15" s="4">
        <v>57750</v>
      </c>
      <c r="I15" s="5">
        <f t="shared" si="1"/>
        <v>0.2622399020807833</v>
      </c>
      <c r="J15" s="4">
        <v>57750</v>
      </c>
      <c r="K15" s="7">
        <f t="shared" si="0"/>
        <v>0.2622399020807833</v>
      </c>
      <c r="L15" s="1"/>
    </row>
    <row r="16" spans="1:12" ht="16.5" thickBot="1">
      <c r="A16" s="1"/>
      <c r="B16" s="2">
        <v>2007</v>
      </c>
      <c r="C16" s="9"/>
      <c r="D16" s="23"/>
      <c r="E16" s="4" t="s">
        <v>24</v>
      </c>
      <c r="F16" s="4" t="s">
        <v>25</v>
      </c>
      <c r="G16" s="4" t="s">
        <v>26</v>
      </c>
      <c r="H16" s="4">
        <v>66687</v>
      </c>
      <c r="I16" s="5">
        <f t="shared" si="1"/>
        <v>0.15475324675324664</v>
      </c>
      <c r="J16" s="4">
        <v>66687</v>
      </c>
      <c r="K16" s="7">
        <f t="shared" si="0"/>
        <v>0.15475324675324664</v>
      </c>
      <c r="L16" s="1"/>
    </row>
    <row r="17" spans="1:12" ht="16.5" thickBot="1">
      <c r="A17" s="1"/>
      <c r="B17" s="2">
        <v>2008</v>
      </c>
      <c r="C17" s="9"/>
      <c r="D17" s="23"/>
      <c r="E17" s="4" t="s">
        <v>27</v>
      </c>
      <c r="F17" s="4" t="s">
        <v>28</v>
      </c>
      <c r="G17" s="4" t="s">
        <v>29</v>
      </c>
      <c r="H17" s="4">
        <v>70235</v>
      </c>
      <c r="I17" s="5">
        <f t="shared" si="1"/>
        <v>0.053203772849280906</v>
      </c>
      <c r="J17" s="4">
        <v>70235</v>
      </c>
      <c r="K17" s="7">
        <f t="shared" si="0"/>
        <v>0.053203772849280906</v>
      </c>
      <c r="L17" s="1"/>
    </row>
    <row r="18" spans="1:12" ht="16.5" thickBot="1">
      <c r="A18" s="1"/>
      <c r="B18" s="2">
        <v>2009</v>
      </c>
      <c r="C18" s="9">
        <v>1234</v>
      </c>
      <c r="D18" s="23"/>
      <c r="E18" s="4" t="s">
        <v>30</v>
      </c>
      <c r="F18" s="4" t="s">
        <v>31</v>
      </c>
      <c r="G18" s="4" t="s">
        <v>32</v>
      </c>
      <c r="H18" s="4">
        <v>68523</v>
      </c>
      <c r="I18" s="5">
        <f t="shared" si="1"/>
        <v>-0.02437531145440308</v>
      </c>
      <c r="J18" s="4">
        <v>68523</v>
      </c>
      <c r="K18" s="7">
        <f t="shared" si="0"/>
        <v>-0.02437531145440308</v>
      </c>
      <c r="L18" s="1"/>
    </row>
    <row r="19" spans="1:12" ht="16.5" thickBot="1">
      <c r="A19" s="1"/>
      <c r="B19" s="2">
        <v>2010</v>
      </c>
      <c r="C19" s="9">
        <v>3228</v>
      </c>
      <c r="D19" s="25">
        <f>C19/C18-1</f>
        <v>1.6158833063209075</v>
      </c>
      <c r="E19" s="4">
        <v>5883</v>
      </c>
      <c r="F19" s="4">
        <v>18273</v>
      </c>
      <c r="G19" s="4">
        <v>41004</v>
      </c>
      <c r="H19" s="4">
        <v>65160</v>
      </c>
      <c r="I19" s="5">
        <f t="shared" si="1"/>
        <v>-0.04907841162821247</v>
      </c>
      <c r="J19" s="4">
        <v>68388</v>
      </c>
      <c r="K19" s="37">
        <f>J19/J18-1</f>
        <v>-0.001970141412372506</v>
      </c>
      <c r="L19" s="1"/>
    </row>
    <row r="20" spans="1:12" ht="16.5" thickBot="1">
      <c r="A20" s="1"/>
      <c r="B20" s="2">
        <v>2011</v>
      </c>
      <c r="C20" s="9">
        <v>4669</v>
      </c>
      <c r="D20" s="32">
        <f>C20/C19-1</f>
        <v>0.4464064436183395</v>
      </c>
      <c r="E20" s="4">
        <v>7533</v>
      </c>
      <c r="F20" s="4">
        <v>16547</v>
      </c>
      <c r="G20" s="4">
        <v>39102</v>
      </c>
      <c r="H20" s="4">
        <v>63182</v>
      </c>
      <c r="I20" s="5">
        <f t="shared" si="1"/>
        <v>-0.03035604665438918</v>
      </c>
      <c r="J20" s="4">
        <v>67851</v>
      </c>
      <c r="K20" s="38">
        <f>J20/J19-1</f>
        <v>-0.007852254781540613</v>
      </c>
      <c r="L20" s="1"/>
    </row>
    <row r="21" spans="1:12" ht="16.5" thickBot="1">
      <c r="A21" s="1"/>
      <c r="B21" s="2">
        <v>2012</v>
      </c>
      <c r="C21" s="9">
        <v>5401</v>
      </c>
      <c r="D21" s="33">
        <f>C21/C20-1</f>
        <v>0.1567787534804026</v>
      </c>
      <c r="E21" s="4">
        <v>6915</v>
      </c>
      <c r="F21" s="4">
        <v>15593</v>
      </c>
      <c r="G21" s="4">
        <v>34185</v>
      </c>
      <c r="H21" s="4">
        <v>56693</v>
      </c>
      <c r="I21" s="13">
        <f>H21/H20-1</f>
        <v>-0.10270330157323293</v>
      </c>
      <c r="J21" s="4">
        <v>62094</v>
      </c>
      <c r="K21" s="39">
        <f>J21/J19-1</f>
        <v>-0.09203369012107387</v>
      </c>
      <c r="L21" s="1"/>
    </row>
    <row r="22" spans="1:12" ht="16.5" thickBot="1">
      <c r="A22" s="1"/>
      <c r="B22" s="10">
        <v>2013</v>
      </c>
      <c r="C22" s="12">
        <v>5803</v>
      </c>
      <c r="D22" s="34">
        <f>C22/C21-1</f>
        <v>0.07443066098870577</v>
      </c>
      <c r="E22" s="11">
        <v>6657</v>
      </c>
      <c r="F22" s="11">
        <v>14491</v>
      </c>
      <c r="G22" s="11">
        <v>32550</v>
      </c>
      <c r="H22" s="12">
        <f>SUM(E22:G22)</f>
        <v>53698</v>
      </c>
      <c r="I22" s="35">
        <f>H22/H21-1</f>
        <v>-0.05282839151217966</v>
      </c>
      <c r="J22" s="12">
        <f>SUM(H22+C22)</f>
        <v>59501</v>
      </c>
      <c r="K22" s="34">
        <f>J22/J20-1</f>
        <v>-0.12306377208884167</v>
      </c>
      <c r="L22" s="1"/>
    </row>
    <row r="23" spans="1:12" ht="16.5" thickBot="1">
      <c r="A23" s="1"/>
      <c r="B23" s="19">
        <v>2014</v>
      </c>
      <c r="C23" s="20">
        <v>7513</v>
      </c>
      <c r="D23" s="34">
        <f>C23/C22-1</f>
        <v>0.29467516801654314</v>
      </c>
      <c r="E23" s="21">
        <v>7314</v>
      </c>
      <c r="F23" s="15">
        <v>14857</v>
      </c>
      <c r="G23" s="16">
        <v>34216</v>
      </c>
      <c r="H23" s="16">
        <f>SUM(E23:G23)</f>
        <v>56387</v>
      </c>
      <c r="I23" s="35">
        <f>H23/H22-1</f>
        <v>0.05007635293679469</v>
      </c>
      <c r="J23" s="36">
        <f>SUM(H23+C23)</f>
        <v>63900</v>
      </c>
      <c r="K23" s="34">
        <f>J23/J21-1</f>
        <v>0.02908493574258375</v>
      </c>
      <c r="L23" s="1"/>
    </row>
    <row r="24" spans="1:12" ht="16.5" thickBot="1">
      <c r="A24" s="1"/>
      <c r="B24" s="19">
        <v>2015</v>
      </c>
      <c r="C24" s="18">
        <v>7422</v>
      </c>
      <c r="D24" s="34">
        <f>C24/C23-1</f>
        <v>-0.012112338613070706</v>
      </c>
      <c r="E24" s="21">
        <v>8236</v>
      </c>
      <c r="F24" s="17">
        <v>14158</v>
      </c>
      <c r="G24" s="14">
        <v>32922</v>
      </c>
      <c r="H24" s="14">
        <f>SUM(E24:G24)</f>
        <v>55316</v>
      </c>
      <c r="I24" s="35">
        <f>H24/H23-1</f>
        <v>-0.01899373969177298</v>
      </c>
      <c r="J24" s="36">
        <f>SUM(H24+C24)</f>
        <v>62738</v>
      </c>
      <c r="K24" s="34">
        <f>J24/J22-1</f>
        <v>0.05440244701769714</v>
      </c>
      <c r="L24" s="1"/>
    </row>
    <row r="25" spans="2:11" ht="16.5" thickBot="1">
      <c r="B25" s="19">
        <v>2016</v>
      </c>
      <c r="C25" s="20">
        <v>5498</v>
      </c>
      <c r="D25" s="34">
        <f>C25/C24-1</f>
        <v>-0.25922931824306117</v>
      </c>
      <c r="E25" s="21">
        <v>7636</v>
      </c>
      <c r="F25" s="17">
        <v>13056</v>
      </c>
      <c r="G25" s="14">
        <v>29244</v>
      </c>
      <c r="H25" s="14">
        <f>SUM(E25:G25)</f>
        <v>49936</v>
      </c>
      <c r="I25" s="35">
        <f>H25/H24-1</f>
        <v>-0.09725938245715526</v>
      </c>
      <c r="J25" s="14">
        <f>SUM(H25+C25)</f>
        <v>55434</v>
      </c>
      <c r="K25" s="40">
        <f>J25/J23-1</f>
        <v>-0.13248826291079807</v>
      </c>
    </row>
  </sheetData>
  <sheetProtection selectLockedCells="1" selectUnlockedCells="1"/>
  <mergeCells count="12">
    <mergeCell ref="H6:H7"/>
    <mergeCell ref="I6:I7"/>
    <mergeCell ref="J6:J7"/>
    <mergeCell ref="K6:K7"/>
    <mergeCell ref="B4:K4"/>
    <mergeCell ref="B5:K5"/>
    <mergeCell ref="B6:B7"/>
    <mergeCell ref="C6:C7"/>
    <mergeCell ref="D6:D7"/>
    <mergeCell ref="E6:E7"/>
    <mergeCell ref="F6:F7"/>
    <mergeCell ref="G6:G7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EDUCATIONINTERN4</cp:lastModifiedBy>
  <dcterms:modified xsi:type="dcterms:W3CDTF">2017-05-11T10:18:31Z</dcterms:modified>
  <cp:category/>
  <cp:version/>
  <cp:contentType/>
  <cp:contentStatus/>
</cp:coreProperties>
</file>