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990" windowWidth="18975" windowHeight="1039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<sst xmlns="http://schemas.openxmlformats.org/spreadsheetml/2006/main" count="185" uniqueCount="126">
  <si>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</si>
  <si>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</si>
  <si>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</si>
  <si>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</si>
  <si>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</si>
  <si>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</si>
  <si>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</si>
  <si>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</si>
  <si>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</si>
  <si>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</si>
  <si>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</si>
  <si>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-</t>
  </si>
  <si>
    <t>UK</t>
  </si>
  <si>
    <t>Total</t>
  </si>
  <si>
    <t>Other UK films</t>
  </si>
  <si>
    <t>Other openers</t>
  </si>
  <si>
    <t>Comments on this week's top 15 results</t>
  </si>
  <si>
    <t>* Includes domestic productions and co-productions</t>
  </si>
  <si>
    <t>eOne Films</t>
  </si>
  <si>
    <t>Artificial Eye</t>
  </si>
  <si>
    <t>Momentum</t>
  </si>
  <si>
    <t>UK/Ger/Fra</t>
  </si>
  <si>
    <t>Skyfall</t>
  </si>
  <si>
    <t>Universal</t>
  </si>
  <si>
    <t>Quartet</t>
  </si>
  <si>
    <t>UK/USA</t>
  </si>
  <si>
    <t>Warner Bros</t>
  </si>
  <si>
    <t>StudioCanal</t>
  </si>
  <si>
    <t>I Give It a Year</t>
  </si>
  <si>
    <t>Lore</t>
  </si>
  <si>
    <t>Cloud Atlas</t>
  </si>
  <si>
    <t>UK/Ger/Aus</t>
  </si>
  <si>
    <t>Sony</t>
  </si>
  <si>
    <t xml:space="preserve">UK </t>
  </si>
  <si>
    <t>Verve</t>
  </si>
  <si>
    <t>Broken</t>
  </si>
  <si>
    <t>Song for Marion</t>
  </si>
  <si>
    <t>Ire</t>
  </si>
  <si>
    <t>Metrodome</t>
  </si>
  <si>
    <t>Shell</t>
  </si>
  <si>
    <t>Dogwoof</t>
  </si>
  <si>
    <t>Ind</t>
  </si>
  <si>
    <t>Side Effects</t>
  </si>
  <si>
    <t>Wreck-It Ralph</t>
  </si>
  <si>
    <t>Les Miserables</t>
  </si>
  <si>
    <t>20th Century Fox</t>
  </si>
  <si>
    <t>Identity Thief</t>
  </si>
  <si>
    <t>GI Joe: Retaliation</t>
  </si>
  <si>
    <t>Finding Nemo 3D</t>
  </si>
  <si>
    <t>Good Vibrations</t>
  </si>
  <si>
    <t>Trance</t>
  </si>
  <si>
    <t>BFI</t>
  </si>
  <si>
    <t>Disney</t>
  </si>
  <si>
    <t>Paramount</t>
  </si>
  <si>
    <t>Aus/USA</t>
  </si>
  <si>
    <t>Entertainment</t>
  </si>
  <si>
    <t>The Works</t>
  </si>
  <si>
    <t>In the House</t>
  </si>
  <si>
    <t>Jack the Giant Slayer</t>
  </si>
  <si>
    <t>Oz: The Great and Powerful</t>
  </si>
  <si>
    <t>Welcome to the Punch</t>
  </si>
  <si>
    <t>Fra</t>
  </si>
  <si>
    <t>Vogue</t>
  </si>
  <si>
    <t>Tur</t>
  </si>
  <si>
    <t>The Spirit of '45</t>
  </si>
  <si>
    <t>The Servant (Re: 2013)</t>
  </si>
  <si>
    <t>The Croods</t>
  </si>
  <si>
    <t>The Odd Life of Timothy Green</t>
  </si>
  <si>
    <t>The Expatriate</t>
  </si>
  <si>
    <t>Koch Media</t>
  </si>
  <si>
    <t>Dark Skies</t>
  </si>
  <si>
    <t>Spring Breakers</t>
  </si>
  <si>
    <t>Vertigo</t>
  </si>
  <si>
    <t>All Things to All Men</t>
  </si>
  <si>
    <t>Muscolo Group</t>
  </si>
  <si>
    <t>Tip Top Entertainment</t>
  </si>
  <si>
    <t>De Jueves a Domingo</t>
  </si>
  <si>
    <t>Day for Night</t>
  </si>
  <si>
    <t>A Late Quartet</t>
  </si>
  <si>
    <t>Mahmut ile Meryem</t>
  </si>
  <si>
    <t>Papadopoulos &amp; Sons</t>
  </si>
  <si>
    <t>Miracle</t>
  </si>
  <si>
    <t>Sadda Haq</t>
  </si>
  <si>
    <t>Five Rivers</t>
  </si>
  <si>
    <t>Settai</t>
  </si>
  <si>
    <t>Qube Entertainments</t>
  </si>
  <si>
    <t>Uklad Zamkniety</t>
  </si>
  <si>
    <t>Sara International</t>
  </si>
  <si>
    <t>Can/USA/Bel</t>
  </si>
  <si>
    <t>Chi</t>
  </si>
  <si>
    <t>Pol</t>
  </si>
  <si>
    <t>Weekend 5 April - 7 April 2013 UK box office</t>
  </si>
  <si>
    <t xml:space="preserve">The Host </t>
  </si>
  <si>
    <t>Curzon Film</t>
  </si>
  <si>
    <t>Chashme Baddoor</t>
  </si>
  <si>
    <t>Rolling 52 week ranking: 42nd</t>
  </si>
  <si>
    <t>Against last weekend: -32%</t>
  </si>
  <si>
    <t>Against last year: -39%</t>
  </si>
  <si>
    <r>
      <rPr>
        <i/>
        <sz val="10"/>
        <rFont val="Arial"/>
        <family val="2"/>
      </rPr>
      <t>Dark Skies</t>
    </r>
    <r>
      <rPr>
        <sz val="10"/>
        <rFont val="Arial"/>
        <family val="2"/>
      </rPr>
      <t xml:space="preserve"> includes £323.289 from 330 previews</t>
    </r>
  </si>
  <si>
    <r>
      <t>Spring Breakers i</t>
    </r>
    <r>
      <rPr>
        <sz val="10"/>
        <rFont val="Arial"/>
        <family val="2"/>
      </rPr>
      <t>ncludes £8,956 from 4 previews</t>
    </r>
  </si>
  <si>
    <r>
      <rPr>
        <i/>
        <sz val="10"/>
        <rFont val="Arial"/>
        <family val="2"/>
      </rPr>
      <t xml:space="preserve">Trance </t>
    </r>
    <r>
      <rPr>
        <sz val="10"/>
        <rFont val="Arial"/>
        <family val="2"/>
      </rPr>
      <t>has decreased by 38%</t>
    </r>
  </si>
  <si>
    <r>
      <t>In the House</t>
    </r>
    <r>
      <rPr>
        <sz val="10"/>
        <rFont val="Arial"/>
        <family val="2"/>
      </rPr>
      <t xml:space="preserve"> has decreased by 39%</t>
    </r>
  </si>
  <si>
    <t>The weekend gross for:</t>
  </si>
  <si>
    <r>
      <t>Excluding previews the weekend gross for:</t>
    </r>
  </si>
  <si>
    <t>Openers next week - 12 April 2013</t>
  </si>
  <si>
    <t>Daddy Cool Munde Fool</t>
  </si>
  <si>
    <t>First Position</t>
  </si>
  <si>
    <t>Flying Blind</t>
  </si>
  <si>
    <t>Nautanki Saala</t>
  </si>
  <si>
    <t>Oblivion</t>
  </si>
  <si>
    <t>Pilgrim Hill</t>
  </si>
  <si>
    <t>Scary Movie 5</t>
  </si>
  <si>
    <t>Simon Killer</t>
  </si>
  <si>
    <t>Theorem (Re: 2013)</t>
  </si>
  <si>
    <t>Urban Vibez</t>
  </si>
  <si>
    <t>Soda</t>
  </si>
  <si>
    <t>The Gatekeepers</t>
  </si>
  <si>
    <t>Fr/Ger/Israel/Bel</t>
  </si>
  <si>
    <t>Bollywood Film</t>
  </si>
  <si>
    <t>Element</t>
  </si>
  <si>
    <t>The Place Beyond the Pine</t>
  </si>
  <si>
    <t>USA/Fr</t>
  </si>
  <si>
    <t>Eureka</t>
  </si>
  <si>
    <t>Ita</t>
  </si>
  <si>
    <t>UK* share of top 15 gross: 16.3%</t>
  </si>
  <si>
    <t>UK* films in top 15: 2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</si>
</sst>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</numFmts>
  <fonts count="46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left" vertical="top" shrinkToFit="1"/>
    </xf>
    <xf numFmtId="1" fontId="2" fillId="33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left" vertical="top" shrinkToFit="1"/>
    </xf>
    <xf numFmtId="174" fontId="2" fillId="0" borderId="0" xfId="0" applyNumberFormat="1" applyFont="1" applyFill="1" applyAlignment="1">
      <alignment horizontal="center" vertical="center" shrinkToFit="1"/>
    </xf>
    <xf numFmtId="174" fontId="2" fillId="0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2" fillId="0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right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75" fontId="0" fillId="0" borderId="0" xfId="0" applyNumberFormat="1" applyFont="1" applyFill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75" fontId="0" fillId="0" borderId="0" xfId="0" applyNumberFormat="1" applyFont="1" applyFill="1" applyAlignment="1">
      <alignment horizontal="right"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center" wrapText="1"/>
    </xf>
    <xf numFmtId="175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2" fillId="33" borderId="0" xfId="0" applyNumberFormat="1" applyFont="1" applyFill="1" applyAlignment="1">
      <alignment horizontal="right" wrapText="1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175" fontId="0" fillId="0" borderId="0" xfId="108" applyNumberFormat="1" applyFont="1" applyFill="1" applyBorder="1" applyAlignment="1" applyProtection="1">
      <alignment horizontal="right"/>
      <protection/>
    </xf>
    <xf numFmtId="1" fontId="0" fillId="0" borderId="0" xfId="108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75" fontId="0" fillId="0" borderId="0" xfId="0" applyNumberFormat="1" applyFont="1" applyFill="1" applyAlignment="1">
      <alignment horizontal="right" vertical="top" shrinkToFit="1"/>
    </xf>
    <xf numFmtId="1" fontId="0" fillId="0" borderId="0" xfId="0" applyNumberFormat="1" applyFont="1" applyAlignment="1">
      <alignment horizontal="center"/>
    </xf>
    <xf numFmtId="0" fontId="0" fillId="0" borderId="0" xfId="81">
      <alignment/>
      <protection/>
    </xf>
    <xf numFmtId="1" fontId="3" fillId="0" borderId="0" xfId="0" applyNumberFormat="1" applyFont="1" applyFill="1" applyAlignment="1">
      <alignment horizontal="left" indent="1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Fill="1" applyAlignment="1">
      <alignment horizontal="left" indent="1"/>
    </xf>
    <xf numFmtId="0" fontId="5" fillId="0" borderId="0" xfId="68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0" fontId="0" fillId="0" borderId="0" xfId="81" applyFont="1">
      <alignment/>
      <protection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5" fontId="0" fillId="0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180" fontId="4" fillId="0" borderId="0" xfId="68" applyNumberFormat="1" applyFont="1" applyAlignment="1">
      <alignment horizontal="left"/>
      <protection/>
    </xf>
    <xf numFmtId="1" fontId="0" fillId="0" borderId="0" xfId="115" applyNumberFormat="1" applyFont="1" applyAlignment="1">
      <alignment/>
    </xf>
    <xf numFmtId="1" fontId="0" fillId="0" borderId="0" xfId="81" applyNumberFormat="1">
      <alignment/>
      <protection/>
    </xf>
    <xf numFmtId="175" fontId="0" fillId="0" borderId="0" xfId="48" applyNumberFormat="1" applyFont="1" applyAlignment="1">
      <alignment/>
    </xf>
    <xf numFmtId="175" fontId="5" fillId="0" borderId="0" xfId="68" applyNumberFormat="1" applyFont="1" applyAlignment="1">
      <alignment horizontal="left"/>
      <protection/>
    </xf>
    <xf numFmtId="175" fontId="5" fillId="0" borderId="0" xfId="68" applyNumberFormat="1" applyFont="1" applyAlignment="1">
      <alignment/>
      <protection/>
    </xf>
    <xf numFmtId="1" fontId="5" fillId="0" borderId="0" xfId="68" applyNumberFormat="1" applyFont="1" applyAlignment="1">
      <alignment horizontal="left"/>
      <protection/>
    </xf>
    <xf numFmtId="1" fontId="5" fillId="0" borderId="0" xfId="68" applyNumberFormat="1" applyFont="1" applyFill="1" applyAlignment="1">
      <alignment/>
      <protection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urrency" xfId="52"/>
    <cellStyle name="Currency [0]" xfId="53"/>
    <cellStyle name="Currency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0" xfId="66"/>
    <cellStyle name="Normal 11" xfId="67"/>
    <cellStyle name="Normal 11 2" xfId="68"/>
    <cellStyle name="Normal 11_Sheet1" xfId="69"/>
    <cellStyle name="Normal 12" xfId="70"/>
    <cellStyle name="Normal 13" xfId="71"/>
    <cellStyle name="Normal 13 2" xfId="72"/>
    <cellStyle name="Normal 14" xfId="73"/>
    <cellStyle name="Normal 14 2" xfId="74"/>
    <cellStyle name="Normal 15" xfId="75"/>
    <cellStyle name="Normal 15 2" xfId="76"/>
    <cellStyle name="Normal 16" xfId="77"/>
    <cellStyle name="Normal 16 2" xfId="78"/>
    <cellStyle name="Normal 17" xfId="79"/>
    <cellStyle name="Normal 17 2" xfId="80"/>
    <cellStyle name="Normal 18" xfId="81"/>
    <cellStyle name="Normal 2" xfId="82"/>
    <cellStyle name="Normal 2 2" xfId="83"/>
    <cellStyle name="Normal 2 3" xfId="84"/>
    <cellStyle name="Normal 3" xfId="85"/>
    <cellStyle name="Normal 3 2" xfId="86"/>
    <cellStyle name="Normal 3 3" xfId="87"/>
    <cellStyle name="Normal 3_Sheet1" xfId="88"/>
    <cellStyle name="Normal 4" xfId="89"/>
    <cellStyle name="Normal 4 2" xfId="90"/>
    <cellStyle name="Normal 4 3" xfId="91"/>
    <cellStyle name="Normal 4_Sheet1" xfId="92"/>
    <cellStyle name="Normal 5" xfId="93"/>
    <cellStyle name="Normal 6" xfId="94"/>
    <cellStyle name="Normal 6 2" xfId="95"/>
    <cellStyle name="Normal 6 3" xfId="96"/>
    <cellStyle name="Normal 6_Sheet1" xfId="97"/>
    <cellStyle name="Normal 7" xfId="98"/>
    <cellStyle name="Normal 7 2" xfId="99"/>
    <cellStyle name="Normal 8" xfId="100"/>
    <cellStyle name="Normal 8 2" xfId="101"/>
    <cellStyle name="Normal 8_Sheet1" xfId="102"/>
    <cellStyle name="Normal 9" xfId="103"/>
    <cellStyle name="Normal 9 2" xfId="104"/>
    <cellStyle name="Normal 9_Sheet1" xfId="105"/>
    <cellStyle name="Note" xfId="106"/>
    <cellStyle name="Output" xfId="107"/>
    <cellStyle name="Percent" xfId="108"/>
    <cellStyle name="Percent 2" xfId="109"/>
    <cellStyle name="Percent 2 2" xfId="110"/>
    <cellStyle name="Percent 2 3" xfId="111"/>
    <cellStyle name="Percent 3" xfId="112"/>
    <cellStyle name="Percent 4" xfId="113"/>
    <cellStyle name="Percent 4 2" xfId="114"/>
    <cellStyle name="Percent 5" xfId="115"/>
    <cellStyle name="Percent 5 2" xfId="116"/>
    <cellStyle name="Percent 6" xfId="117"/>
    <cellStyle name="Percent 7" xfId="118"/>
    <cellStyle name="Percent 8" xfId="119"/>
    <cellStyle name="Percent 9" xfId="120"/>
    <cellStyle name="Title" xfId="121"/>
    <cellStyle name="Total" xfId="122"/>
    <cellStyle name="Warning Text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trix\Tostaa\My%20Documents\Box%20Office%20Stats\UK%20Box%20Office\Copy%20of%20UK%20%20Ireland%20Reporter%20-%205th-7th%20April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9">
          <cell r="C19" t="str">
            <v>Sadda Haq</v>
          </cell>
          <cell r="D19" t="str">
            <v>FIVE RIVERS</v>
          </cell>
          <cell r="E19">
            <v>1</v>
          </cell>
          <cell r="F19">
            <v>89072</v>
          </cell>
          <cell r="H19">
            <v>8</v>
          </cell>
          <cell r="I19">
            <v>11134</v>
          </cell>
          <cell r="J19">
            <v>89072</v>
          </cell>
        </row>
        <row r="20">
          <cell r="C20" t="str">
            <v>Chashme Baddoor</v>
          </cell>
          <cell r="D20" t="str">
            <v>TIP TOP</v>
          </cell>
          <cell r="E20">
            <v>1</v>
          </cell>
          <cell r="F20">
            <v>50846</v>
          </cell>
          <cell r="H20">
            <v>36</v>
          </cell>
          <cell r="I20">
            <v>1412.388888888889</v>
          </cell>
          <cell r="J20">
            <v>50846</v>
          </cell>
        </row>
        <row r="21">
          <cell r="C21" t="str">
            <v>Good Vibrations</v>
          </cell>
          <cell r="D21" t="str">
            <v>WORKS</v>
          </cell>
          <cell r="E21">
            <v>2</v>
          </cell>
          <cell r="F21">
            <v>49272</v>
          </cell>
          <cell r="G21">
            <v>-0.12514204545454544</v>
          </cell>
          <cell r="H21">
            <v>52</v>
          </cell>
          <cell r="I21">
            <v>947.5384615384615</v>
          </cell>
          <cell r="J21">
            <v>175217</v>
          </cell>
        </row>
        <row r="22">
          <cell r="C22" t="str">
            <v>Papadopoulos And Sons</v>
          </cell>
          <cell r="D22" t="str">
            <v>MIRACLE COMM</v>
          </cell>
          <cell r="E22">
            <v>1</v>
          </cell>
          <cell r="F22">
            <v>37314</v>
          </cell>
          <cell r="H22">
            <v>13</v>
          </cell>
          <cell r="I22">
            <v>2870.3076923076924</v>
          </cell>
          <cell r="J22">
            <v>37314</v>
          </cell>
        </row>
        <row r="23">
          <cell r="C23" t="str">
            <v>Les Miserables</v>
          </cell>
          <cell r="D23" t="str">
            <v>UNIVERSAL</v>
          </cell>
          <cell r="E23">
            <v>13</v>
          </cell>
          <cell r="F23">
            <v>26764</v>
          </cell>
          <cell r="G23">
            <v>-0.5230423780161814</v>
          </cell>
          <cell r="H23">
            <v>37</v>
          </cell>
          <cell r="I23">
            <v>723.3513513513514</v>
          </cell>
          <cell r="J23">
            <v>40356671</v>
          </cell>
        </row>
        <row r="24">
          <cell r="C24" t="str">
            <v>All Things To All Men</v>
          </cell>
          <cell r="D24" t="str">
            <v>MUSCOLO</v>
          </cell>
          <cell r="E24">
            <v>1</v>
          </cell>
          <cell r="F24">
            <v>25711</v>
          </cell>
          <cell r="H24">
            <v>148</v>
          </cell>
          <cell r="I24">
            <v>173.72297297297297</v>
          </cell>
          <cell r="J24">
            <v>25711</v>
          </cell>
        </row>
        <row r="25">
          <cell r="C25" t="str">
            <v>Django Unchained</v>
          </cell>
          <cell r="D25" t="str">
            <v>SONY</v>
          </cell>
          <cell r="E25">
            <v>12</v>
          </cell>
          <cell r="F25">
            <v>25027</v>
          </cell>
          <cell r="G25">
            <v>-0.04517187440387623</v>
          </cell>
          <cell r="H25">
            <v>35</v>
          </cell>
          <cell r="I25">
            <v>715.0571428571428</v>
          </cell>
          <cell r="J25">
            <v>15564547</v>
          </cell>
        </row>
        <row r="26">
          <cell r="C26" t="str">
            <v>Arbitrage</v>
          </cell>
          <cell r="D26" t="str">
            <v>KOCH</v>
          </cell>
          <cell r="E26">
            <v>6</v>
          </cell>
          <cell r="F26">
            <v>24203</v>
          </cell>
          <cell r="G26">
            <v>-0.41790326847687537</v>
          </cell>
          <cell r="H26">
            <v>26</v>
          </cell>
          <cell r="I26">
            <v>930.8846153846154</v>
          </cell>
          <cell r="J26">
            <v>1361242</v>
          </cell>
        </row>
        <row r="27">
          <cell r="C27" t="str">
            <v>Uklad Zamkniety</v>
          </cell>
          <cell r="D27" t="str">
            <v>SARA</v>
          </cell>
          <cell r="E27">
            <v>1</v>
          </cell>
          <cell r="F27">
            <v>23325</v>
          </cell>
          <cell r="H27">
            <v>16</v>
          </cell>
          <cell r="I27">
            <v>1457.8125</v>
          </cell>
          <cell r="J27">
            <v>23325</v>
          </cell>
        </row>
        <row r="28">
          <cell r="C28" t="str">
            <v>Settai</v>
          </cell>
          <cell r="D28" t="str">
            <v>QUBE</v>
          </cell>
          <cell r="E28">
            <v>1</v>
          </cell>
          <cell r="F28">
            <v>19803</v>
          </cell>
          <cell r="H28">
            <v>15</v>
          </cell>
          <cell r="I28">
            <v>1320.2</v>
          </cell>
          <cell r="J28">
            <v>19803</v>
          </cell>
        </row>
        <row r="29">
          <cell r="C29" t="str">
            <v>Rise Of The Guardians</v>
          </cell>
          <cell r="D29" t="str">
            <v>PARAMOUNT</v>
          </cell>
          <cell r="E29">
            <v>19</v>
          </cell>
          <cell r="F29">
            <v>19024</v>
          </cell>
          <cell r="G29">
            <v>-0.8044488302290201</v>
          </cell>
          <cell r="H29">
            <v>87</v>
          </cell>
          <cell r="I29">
            <v>218.66666666666666</v>
          </cell>
          <cell r="J29">
            <v>12817327</v>
          </cell>
        </row>
        <row r="30">
          <cell r="C30" t="str">
            <v>Sammy's Great Escape</v>
          </cell>
          <cell r="D30" t="str">
            <v>WARNER</v>
          </cell>
          <cell r="E30">
            <v>8</v>
          </cell>
          <cell r="F30">
            <v>17497</v>
          </cell>
          <cell r="G30">
            <v>-0.37905458158847327</v>
          </cell>
          <cell r="H30">
            <v>107</v>
          </cell>
          <cell r="I30">
            <v>163.52336448598132</v>
          </cell>
          <cell r="J30">
            <v>1575528</v>
          </cell>
        </row>
        <row r="31">
          <cell r="C31" t="str">
            <v>Argo</v>
          </cell>
          <cell r="D31" t="str">
            <v>WARNER</v>
          </cell>
          <cell r="E31">
            <v>22</v>
          </cell>
          <cell r="F31">
            <v>16594</v>
          </cell>
          <cell r="G31">
            <v>-0.5537327882960413</v>
          </cell>
          <cell r="H31">
            <v>27</v>
          </cell>
          <cell r="I31">
            <v>614.5925925925926</v>
          </cell>
          <cell r="J31">
            <v>7955581</v>
          </cell>
        </row>
        <row r="32">
          <cell r="C32" t="str">
            <v>Madagascar 3: Europe's Most Wanted</v>
          </cell>
          <cell r="D32" t="str">
            <v>PARAMOUNT</v>
          </cell>
          <cell r="E32">
            <v>25</v>
          </cell>
          <cell r="F32">
            <v>16346</v>
          </cell>
          <cell r="G32">
            <v>9.725721784776903</v>
          </cell>
          <cell r="H32">
            <v>81</v>
          </cell>
          <cell r="I32">
            <v>201.80246913580248</v>
          </cell>
          <cell r="J32">
            <v>22795558</v>
          </cell>
        </row>
        <row r="33">
          <cell r="C33" t="str">
            <v>Himmatwala</v>
          </cell>
          <cell r="D33" t="str">
            <v>UTV</v>
          </cell>
          <cell r="E33">
            <v>2</v>
          </cell>
          <cell r="F33">
            <v>14568</v>
          </cell>
          <cell r="G33">
            <v>-0.8780981708031396</v>
          </cell>
          <cell r="H33">
            <v>25</v>
          </cell>
          <cell r="I33">
            <v>582.72</v>
          </cell>
          <cell r="J33">
            <v>206772</v>
          </cell>
        </row>
        <row r="34">
          <cell r="C34" t="str">
            <v>Cloud Atlas</v>
          </cell>
          <cell r="D34" t="str">
            <v>WARNER</v>
          </cell>
          <cell r="E34">
            <v>7</v>
          </cell>
          <cell r="F34">
            <v>13925</v>
          </cell>
          <cell r="G34">
            <v>-0.30762728719172633</v>
          </cell>
          <cell r="H34">
            <v>19</v>
          </cell>
          <cell r="I34">
            <v>732.8947368421052</v>
          </cell>
          <cell r="J34">
            <v>1626278</v>
          </cell>
        </row>
        <row r="35">
          <cell r="C35" t="str">
            <v>Zero Dark Thirty</v>
          </cell>
          <cell r="D35" t="str">
            <v>UNIVERSAL</v>
          </cell>
          <cell r="E35">
            <v>11</v>
          </cell>
          <cell r="F35">
            <v>12862</v>
          </cell>
          <cell r="G35">
            <v>0.1288397402141478</v>
          </cell>
          <cell r="H35">
            <v>8</v>
          </cell>
          <cell r="I35">
            <v>1607.75</v>
          </cell>
          <cell r="J35">
            <v>3756522</v>
          </cell>
        </row>
        <row r="36">
          <cell r="C36" t="str">
            <v>Silver Linings Playbook</v>
          </cell>
          <cell r="D36" t="str">
            <v>ENTERTNMT</v>
          </cell>
          <cell r="E36">
            <v>20</v>
          </cell>
          <cell r="F36">
            <v>12401</v>
          </cell>
          <cell r="G36">
            <v>-0.3581595155530252</v>
          </cell>
          <cell r="H36">
            <v>11</v>
          </cell>
          <cell r="I36">
            <v>1127.3636363636365</v>
          </cell>
          <cell r="J36">
            <v>5270446</v>
          </cell>
        </row>
        <row r="37">
          <cell r="C37" t="str">
            <v>Mama</v>
          </cell>
          <cell r="D37" t="str">
            <v>UNIVERSAL</v>
          </cell>
          <cell r="E37">
            <v>7</v>
          </cell>
          <cell r="F37">
            <v>9860</v>
          </cell>
          <cell r="G37">
            <v>-0.7863766357569981</v>
          </cell>
          <cell r="H37">
            <v>38</v>
          </cell>
          <cell r="I37">
            <v>259.4736842105263</v>
          </cell>
          <cell r="J37">
            <v>5470712</v>
          </cell>
        </row>
        <row r="38">
          <cell r="C38" t="str">
            <v>Hardy Bucks: The Movie</v>
          </cell>
          <cell r="D38" t="str">
            <v>UNIVERSAL</v>
          </cell>
          <cell r="E38">
            <v>7</v>
          </cell>
          <cell r="F38">
            <v>8920</v>
          </cell>
          <cell r="G38">
            <v>14.90017825311943</v>
          </cell>
          <cell r="H38">
            <v>23</v>
          </cell>
          <cell r="I38">
            <v>387.82608695652175</v>
          </cell>
          <cell r="J38">
            <v>376739</v>
          </cell>
        </row>
        <row r="39">
          <cell r="C39" t="str">
            <v>Lincoln</v>
          </cell>
          <cell r="D39" t="str">
            <v>20TH FOX</v>
          </cell>
          <cell r="E39">
            <v>11</v>
          </cell>
          <cell r="F39">
            <v>8716</v>
          </cell>
          <cell r="G39">
            <v>-0.12269753397081028</v>
          </cell>
          <cell r="H39">
            <v>13</v>
          </cell>
          <cell r="I39">
            <v>670.4615384615385</v>
          </cell>
          <cell r="J39">
            <v>8686722</v>
          </cell>
        </row>
        <row r="40">
          <cell r="C40" t="str">
            <v>Hansel And Gretel: Witch Hunters</v>
          </cell>
          <cell r="D40" t="str">
            <v>PARAMOUNT</v>
          </cell>
          <cell r="E40">
            <v>6</v>
          </cell>
          <cell r="F40">
            <v>8297</v>
          </cell>
          <cell r="G40">
            <v>-0.7581261114188264</v>
          </cell>
          <cell r="H40">
            <v>20</v>
          </cell>
          <cell r="I40">
            <v>414.85</v>
          </cell>
          <cell r="J40">
            <v>3535365</v>
          </cell>
        </row>
        <row r="41">
          <cell r="C41" t="str">
            <v>Life Of Pi</v>
          </cell>
          <cell r="D41" t="str">
            <v>20TH FOX</v>
          </cell>
          <cell r="E41">
            <v>16</v>
          </cell>
          <cell r="F41">
            <v>8113</v>
          </cell>
          <cell r="G41">
            <v>-0.545005888620941</v>
          </cell>
          <cell r="H41">
            <v>13</v>
          </cell>
          <cell r="I41">
            <v>624.0769230769231</v>
          </cell>
          <cell r="J41">
            <v>29844668</v>
          </cell>
        </row>
        <row r="42">
          <cell r="C42" t="str">
            <v>Good Day To Die Hard, A</v>
          </cell>
          <cell r="D42" t="str">
            <v>20TH FOX</v>
          </cell>
          <cell r="E42">
            <v>8</v>
          </cell>
          <cell r="F42">
            <v>7938</v>
          </cell>
          <cell r="G42">
            <v>-0.6241655224657923</v>
          </cell>
          <cell r="H42">
            <v>12</v>
          </cell>
          <cell r="I42">
            <v>661.5</v>
          </cell>
          <cell r="J42">
            <v>10869319</v>
          </cell>
        </row>
        <row r="43">
          <cell r="C43" t="str">
            <v>Paperboy, The</v>
          </cell>
          <cell r="D43" t="str">
            <v>LIONSGATE</v>
          </cell>
          <cell r="E43">
            <v>4</v>
          </cell>
          <cell r="F43">
            <v>7117</v>
          </cell>
          <cell r="G43">
            <v>-0.6399372660123444</v>
          </cell>
          <cell r="H43">
            <v>13</v>
          </cell>
          <cell r="I43">
            <v>547.4615384615385</v>
          </cell>
          <cell r="J43">
            <v>392435</v>
          </cell>
        </row>
        <row r="44">
          <cell r="C44" t="str">
            <v>Broken City</v>
          </cell>
          <cell r="D44" t="str">
            <v>STUDIOCANAL</v>
          </cell>
          <cell r="E44">
            <v>6</v>
          </cell>
          <cell r="F44">
            <v>6600</v>
          </cell>
          <cell r="G44">
            <v>-0.30759546789760805</v>
          </cell>
          <cell r="H44">
            <v>10</v>
          </cell>
          <cell r="I44">
            <v>660</v>
          </cell>
          <cell r="J44">
            <v>1131519</v>
          </cell>
        </row>
        <row r="45">
          <cell r="C45" t="str">
            <v>Parker</v>
          </cell>
          <cell r="D45" t="str">
            <v>eONE</v>
          </cell>
          <cell r="E45">
            <v>5</v>
          </cell>
          <cell r="F45">
            <v>6247</v>
          </cell>
          <cell r="G45">
            <v>-0.848300145701797</v>
          </cell>
          <cell r="H45">
            <v>24</v>
          </cell>
          <cell r="I45">
            <v>260.2916666666667</v>
          </cell>
          <cell r="J45">
            <v>1718221</v>
          </cell>
        </row>
        <row r="46">
          <cell r="C46" t="str">
            <v>Song For Marion</v>
          </cell>
          <cell r="D46" t="str">
            <v>eONE</v>
          </cell>
          <cell r="E46">
            <v>7</v>
          </cell>
          <cell r="F46">
            <v>6046</v>
          </cell>
          <cell r="G46">
            <v>0.2504653567735264</v>
          </cell>
          <cell r="H46">
            <v>15</v>
          </cell>
          <cell r="I46">
            <v>403.06666666666666</v>
          </cell>
          <cell r="J46">
            <v>1882557</v>
          </cell>
        </row>
        <row r="47">
          <cell r="C47" t="str">
            <v>Quartet</v>
          </cell>
          <cell r="D47" t="str">
            <v>MOMENTUM</v>
          </cell>
          <cell r="E47">
            <v>14</v>
          </cell>
          <cell r="F47">
            <v>5916</v>
          </cell>
          <cell r="G47">
            <v>-0.31827610048398247</v>
          </cell>
          <cell r="H47">
            <v>5</v>
          </cell>
          <cell r="I47">
            <v>1183.2</v>
          </cell>
          <cell r="J47">
            <v>8308525</v>
          </cell>
        </row>
        <row r="48">
          <cell r="C48" t="str">
            <v>Safe Haven</v>
          </cell>
          <cell r="D48" t="str">
            <v>MOMENTUM</v>
          </cell>
          <cell r="E48">
            <v>6</v>
          </cell>
          <cell r="F48">
            <v>5851</v>
          </cell>
          <cell r="G48">
            <v>-0.6895527139597815</v>
          </cell>
          <cell r="H48">
            <v>15</v>
          </cell>
          <cell r="I48">
            <v>390.06666666666666</v>
          </cell>
          <cell r="J48">
            <v>2335440</v>
          </cell>
        </row>
        <row r="49">
          <cell r="C49" t="str">
            <v>Compliance</v>
          </cell>
          <cell r="D49" t="str">
            <v>SODA</v>
          </cell>
          <cell r="E49">
            <v>3</v>
          </cell>
          <cell r="F49">
            <v>5307</v>
          </cell>
          <cell r="G49">
            <v>-0.7961276939034229</v>
          </cell>
          <cell r="H49">
            <v>13</v>
          </cell>
          <cell r="I49">
            <v>408.2307692307692</v>
          </cell>
          <cell r="J49">
            <v>174137</v>
          </cell>
        </row>
        <row r="50">
          <cell r="C50" t="str">
            <v>Robot &amp; Frank</v>
          </cell>
          <cell r="D50" t="str">
            <v>MOMENTUM</v>
          </cell>
          <cell r="E50">
            <v>5</v>
          </cell>
          <cell r="F50">
            <v>4972</v>
          </cell>
          <cell r="G50">
            <v>1.076858813700919</v>
          </cell>
          <cell r="H50">
            <v>11</v>
          </cell>
          <cell r="I50">
            <v>452</v>
          </cell>
          <cell r="J50">
            <v>267382</v>
          </cell>
        </row>
        <row r="51">
          <cell r="C51" t="str">
            <v>Spirit Of '45, The</v>
          </cell>
          <cell r="D51" t="str">
            <v>DOGWOOF</v>
          </cell>
          <cell r="E51">
            <v>4</v>
          </cell>
          <cell r="F51">
            <v>4924</v>
          </cell>
          <cell r="G51">
            <v>-0.31382385730211815</v>
          </cell>
          <cell r="H51">
            <v>10</v>
          </cell>
          <cell r="I51">
            <v>492.4</v>
          </cell>
          <cell r="J51">
            <v>196102</v>
          </cell>
        </row>
        <row r="52">
          <cell r="C52" t="str">
            <v>Stoker</v>
          </cell>
          <cell r="D52" t="str">
            <v>20TH FOX</v>
          </cell>
          <cell r="E52">
            <v>6</v>
          </cell>
          <cell r="F52">
            <v>4190</v>
          </cell>
          <cell r="G52">
            <v>-0.5222893626724433</v>
          </cell>
          <cell r="H52">
            <v>8</v>
          </cell>
          <cell r="I52">
            <v>523.75</v>
          </cell>
          <cell r="J52">
            <v>874610</v>
          </cell>
        </row>
        <row r="53">
          <cell r="C53" t="str">
            <v>I Give It A Year</v>
          </cell>
          <cell r="D53" t="str">
            <v>STUDIOCANAL</v>
          </cell>
          <cell r="E53">
            <v>9</v>
          </cell>
          <cell r="F53">
            <v>3890</v>
          </cell>
          <cell r="G53">
            <v>-0.34312732185072614</v>
          </cell>
          <cell r="H53">
            <v>6</v>
          </cell>
          <cell r="I53">
            <v>648.3333333333334</v>
          </cell>
          <cell r="J53">
            <v>6207910</v>
          </cell>
        </row>
        <row r="54">
          <cell r="C54" t="str">
            <v>Hitchcock</v>
          </cell>
          <cell r="D54" t="str">
            <v>20TH FOX</v>
          </cell>
          <cell r="E54">
            <v>9</v>
          </cell>
          <cell r="F54">
            <v>3314</v>
          </cell>
          <cell r="G54">
            <v>-0.1911154503295094</v>
          </cell>
          <cell r="H54">
            <v>5</v>
          </cell>
          <cell r="I54">
            <v>662.8</v>
          </cell>
          <cell r="J54">
            <v>1603825</v>
          </cell>
        </row>
        <row r="55">
          <cell r="C55" t="str">
            <v>Guilt Trip</v>
          </cell>
          <cell r="D55" t="str">
            <v>PARAMOUNT</v>
          </cell>
          <cell r="E55">
            <v>5</v>
          </cell>
          <cell r="F55">
            <v>3283</v>
          </cell>
          <cell r="G55">
            <v>-0.4855844562832968</v>
          </cell>
          <cell r="H55">
            <v>16</v>
          </cell>
          <cell r="I55">
            <v>205.1875</v>
          </cell>
          <cell r="J55">
            <v>1008782</v>
          </cell>
        </row>
        <row r="56">
          <cell r="C56" t="str">
            <v>Point Blank (Re: 2013)</v>
          </cell>
          <cell r="D56" t="str">
            <v>BFI</v>
          </cell>
          <cell r="E56">
            <v>2</v>
          </cell>
          <cell r="F56">
            <v>3184</v>
          </cell>
          <cell r="G56">
            <v>-0.5045129162776222</v>
          </cell>
          <cell r="H56">
            <v>1</v>
          </cell>
          <cell r="I56">
            <v>3184</v>
          </cell>
          <cell r="J56">
            <v>15326</v>
          </cell>
        </row>
        <row r="57">
          <cell r="C57" t="str">
            <v>Broken</v>
          </cell>
          <cell r="D57" t="str">
            <v>STUDIOCANAL</v>
          </cell>
          <cell r="E57">
            <v>5</v>
          </cell>
          <cell r="F57">
            <v>3044</v>
          </cell>
          <cell r="G57">
            <v>0.3792478477571364</v>
          </cell>
          <cell r="H57">
            <v>8</v>
          </cell>
          <cell r="I57">
            <v>380.5</v>
          </cell>
          <cell r="J57">
            <v>155131</v>
          </cell>
        </row>
        <row r="58">
          <cell r="C58" t="str">
            <v>Welcome To The Punch</v>
          </cell>
          <cell r="D58" t="str">
            <v>MOMENTUM</v>
          </cell>
          <cell r="E58">
            <v>4</v>
          </cell>
          <cell r="F58">
            <v>2827</v>
          </cell>
          <cell r="G58">
            <v>-0.8944558521560574</v>
          </cell>
          <cell r="H58">
            <v>13</v>
          </cell>
          <cell r="I58">
            <v>217.46153846153845</v>
          </cell>
          <cell r="J58">
            <v>1114920</v>
          </cell>
        </row>
        <row r="59">
          <cell r="C59" t="str">
            <v>Tinker Bell And The Secret Of The Wings 3D</v>
          </cell>
          <cell r="D59" t="str">
            <v>DISNEY</v>
          </cell>
          <cell r="E59">
            <v>17</v>
          </cell>
          <cell r="F59">
            <v>2792</v>
          </cell>
          <cell r="G59">
            <v>0.07384615384615384</v>
          </cell>
          <cell r="H59">
            <v>22</v>
          </cell>
          <cell r="I59">
            <v>126.9090909090909</v>
          </cell>
          <cell r="J59">
            <v>4457695</v>
          </cell>
        </row>
        <row r="60">
          <cell r="C60" t="str">
            <v>Stolen</v>
          </cell>
          <cell r="D60" t="str">
            <v>LIONSGATE</v>
          </cell>
          <cell r="E60">
            <v>3</v>
          </cell>
          <cell r="F60">
            <v>2737</v>
          </cell>
          <cell r="G60">
            <v>-0.8746909623660837</v>
          </cell>
          <cell r="H60">
            <v>8</v>
          </cell>
          <cell r="I60">
            <v>342.125</v>
          </cell>
          <cell r="J60">
            <v>344551</v>
          </cell>
        </row>
        <row r="61">
          <cell r="C61" t="str">
            <v>No</v>
          </cell>
          <cell r="D61" t="str">
            <v>NETWORK</v>
          </cell>
          <cell r="E61">
            <v>9</v>
          </cell>
          <cell r="F61">
            <v>2661</v>
          </cell>
          <cell r="G61">
            <v>-0.020610967979389033</v>
          </cell>
          <cell r="H61">
            <v>5</v>
          </cell>
          <cell r="I61">
            <v>532.2</v>
          </cell>
          <cell r="J61">
            <v>326580</v>
          </cell>
        </row>
        <row r="62">
          <cell r="C62" t="str">
            <v>Flight</v>
          </cell>
          <cell r="D62" t="str">
            <v>PARAMOUNT</v>
          </cell>
          <cell r="E62">
            <v>10</v>
          </cell>
          <cell r="F62">
            <v>2595</v>
          </cell>
          <cell r="G62">
            <v>-0.09106830122591944</v>
          </cell>
          <cell r="H62">
            <v>6</v>
          </cell>
          <cell r="I62">
            <v>432.5</v>
          </cell>
          <cell r="J62">
            <v>5040680</v>
          </cell>
        </row>
        <row r="63">
          <cell r="C63" t="str">
            <v>Hobbit: An Unexpected Journey, The</v>
          </cell>
          <cell r="D63" t="str">
            <v>WARNER</v>
          </cell>
          <cell r="E63">
            <v>17</v>
          </cell>
          <cell r="F63">
            <v>2337</v>
          </cell>
          <cell r="G63">
            <v>-0.5007477034821619</v>
          </cell>
          <cell r="H63">
            <v>2</v>
          </cell>
          <cell r="I63">
            <v>1168.5</v>
          </cell>
          <cell r="J63">
            <v>52315182</v>
          </cell>
        </row>
        <row r="64">
          <cell r="C64" t="str">
            <v>Kedi Billa Killadi Ranga</v>
          </cell>
          <cell r="D64" t="str">
            <v>AYNGARAN</v>
          </cell>
          <cell r="E64">
            <v>2</v>
          </cell>
          <cell r="F64">
            <v>2266</v>
          </cell>
          <cell r="G64">
            <v>-0.8770349468200564</v>
          </cell>
          <cell r="H64">
            <v>3</v>
          </cell>
          <cell r="I64">
            <v>755.3333333333334</v>
          </cell>
          <cell r="J64">
            <v>34510</v>
          </cell>
        </row>
        <row r="65">
          <cell r="C65" t="str">
            <v>This Is 40</v>
          </cell>
          <cell r="D65" t="str">
            <v>UNIVERSAL</v>
          </cell>
          <cell r="E65">
            <v>8</v>
          </cell>
          <cell r="F65">
            <v>2216</v>
          </cell>
          <cell r="G65">
            <v>-0.07163803937997486</v>
          </cell>
          <cell r="H65">
            <v>4</v>
          </cell>
          <cell r="I65">
            <v>554</v>
          </cell>
          <cell r="J65">
            <v>2872270</v>
          </cell>
        </row>
        <row r="66">
          <cell r="C66" t="str">
            <v>Skyfall</v>
          </cell>
          <cell r="D66" t="str">
            <v>SONY</v>
          </cell>
          <cell r="E66">
            <v>24</v>
          </cell>
          <cell r="F66">
            <v>2114</v>
          </cell>
          <cell r="G66">
            <v>-0.6388793987017424</v>
          </cell>
          <cell r="H66">
            <v>1</v>
          </cell>
          <cell r="I66">
            <v>2114</v>
          </cell>
          <cell r="J66">
            <v>102858550</v>
          </cell>
        </row>
        <row r="67">
          <cell r="C67" t="str">
            <v>Lore</v>
          </cell>
          <cell r="D67" t="str">
            <v>ART EYE</v>
          </cell>
          <cell r="E67">
            <v>7</v>
          </cell>
          <cell r="F67">
            <v>2026</v>
          </cell>
          <cell r="G67">
            <v>-0.6346916696718355</v>
          </cell>
          <cell r="H67">
            <v>7</v>
          </cell>
          <cell r="I67">
            <v>289.42857142857144</v>
          </cell>
          <cell r="J67">
            <v>271865</v>
          </cell>
        </row>
        <row r="68">
          <cell r="C68" t="str">
            <v>Monsters, Inc. 3D</v>
          </cell>
          <cell r="D68" t="str">
            <v>DISNEY</v>
          </cell>
          <cell r="E68">
            <v>12</v>
          </cell>
          <cell r="F68">
            <v>1680</v>
          </cell>
          <cell r="G68">
            <v>-0.8844646172890448</v>
          </cell>
          <cell r="H68">
            <v>9</v>
          </cell>
          <cell r="I68">
            <v>186.66666666666666</v>
          </cell>
          <cell r="J68">
            <v>2420128</v>
          </cell>
        </row>
        <row r="69">
          <cell r="C69" t="str">
            <v>Incredible Burt Wonderstone, The</v>
          </cell>
          <cell r="D69" t="str">
            <v>WARNER</v>
          </cell>
          <cell r="E69">
            <v>4</v>
          </cell>
          <cell r="F69">
            <v>1187</v>
          </cell>
          <cell r="G69">
            <v>-0.7976819498892109</v>
          </cell>
          <cell r="H69">
            <v>9</v>
          </cell>
          <cell r="I69">
            <v>131.88888888888889</v>
          </cell>
          <cell r="J69">
            <v>618598</v>
          </cell>
        </row>
        <row r="70">
          <cell r="C70" t="str">
            <v>Cirque Du Soleil: Worlds Away</v>
          </cell>
          <cell r="D70" t="str">
            <v>PARAMOUNT</v>
          </cell>
          <cell r="E70">
            <v>10</v>
          </cell>
          <cell r="F70">
            <v>1165</v>
          </cell>
          <cell r="G70">
            <v>9.495495495495495</v>
          </cell>
          <cell r="H70">
            <v>2</v>
          </cell>
          <cell r="I70">
            <v>582.5</v>
          </cell>
          <cell r="J70">
            <v>142800</v>
          </cell>
        </row>
        <row r="71">
          <cell r="C71" t="str">
            <v>Neighbouring Sounds</v>
          </cell>
          <cell r="D71" t="str">
            <v>ART EYE</v>
          </cell>
          <cell r="E71">
            <v>3</v>
          </cell>
          <cell r="F71">
            <v>855</v>
          </cell>
          <cell r="G71">
            <v>-0.6111869031377899</v>
          </cell>
          <cell r="H71">
            <v>2</v>
          </cell>
          <cell r="I71">
            <v>427.5</v>
          </cell>
          <cell r="J71">
            <v>12296</v>
          </cell>
        </row>
        <row r="72">
          <cell r="C72" t="str">
            <v>To The Wonder</v>
          </cell>
          <cell r="D72" t="str">
            <v>STUDIOCANAL</v>
          </cell>
          <cell r="E72">
            <v>7</v>
          </cell>
          <cell r="F72">
            <v>735</v>
          </cell>
          <cell r="G72">
            <v>-0.3413978494623656</v>
          </cell>
          <cell r="H72">
            <v>2</v>
          </cell>
          <cell r="I72">
            <v>367.5</v>
          </cell>
          <cell r="J72">
            <v>239431</v>
          </cell>
        </row>
        <row r="73">
          <cell r="C73" t="str">
            <v>Reality</v>
          </cell>
          <cell r="D73" t="str">
            <v>IND. DIST</v>
          </cell>
          <cell r="E73">
            <v>3</v>
          </cell>
          <cell r="F73">
            <v>707</v>
          </cell>
          <cell r="G73">
            <v>-0.7740492170022372</v>
          </cell>
          <cell r="H73">
            <v>3</v>
          </cell>
          <cell r="I73">
            <v>235.66666666666666</v>
          </cell>
          <cell r="J73">
            <v>34856</v>
          </cell>
        </row>
        <row r="74">
          <cell r="C74" t="str">
            <v>Maniac</v>
          </cell>
          <cell r="D74" t="str">
            <v>METRODOME</v>
          </cell>
          <cell r="E74">
            <v>4</v>
          </cell>
          <cell r="F74">
            <v>632</v>
          </cell>
          <cell r="G74">
            <v>-0.9785900606389105</v>
          </cell>
          <cell r="H74">
            <v>3</v>
          </cell>
          <cell r="I74">
            <v>210.66666666666666</v>
          </cell>
          <cell r="J74">
            <v>106073</v>
          </cell>
        </row>
        <row r="75">
          <cell r="C75" t="str">
            <v>Post Tenebras Lux</v>
          </cell>
          <cell r="D75" t="str">
            <v>IND CIN OFF</v>
          </cell>
          <cell r="E75">
            <v>3</v>
          </cell>
          <cell r="F75">
            <v>570</v>
          </cell>
          <cell r="G75">
            <v>-0.6011196641007698</v>
          </cell>
          <cell r="H75">
            <v>4</v>
          </cell>
          <cell r="I75">
            <v>142.5</v>
          </cell>
          <cell r="J75">
            <v>21240</v>
          </cell>
        </row>
        <row r="76">
          <cell r="C76" t="str">
            <v>Parental Guidance</v>
          </cell>
          <cell r="D76" t="str">
            <v>20TH FOX</v>
          </cell>
          <cell r="E76">
            <v>15</v>
          </cell>
          <cell r="F76">
            <v>564</v>
          </cell>
          <cell r="G76">
            <v>-0.7225774717166749</v>
          </cell>
          <cell r="H76">
            <v>4</v>
          </cell>
          <cell r="I76">
            <v>141</v>
          </cell>
          <cell r="J76">
            <v>5012939</v>
          </cell>
        </row>
        <row r="77">
          <cell r="C77" t="str">
            <v>Thursday Till Sunday</v>
          </cell>
          <cell r="D77" t="str">
            <v>DAY/NIGHT</v>
          </cell>
          <cell r="E77">
            <v>1</v>
          </cell>
          <cell r="F77">
            <v>562</v>
          </cell>
          <cell r="H77">
            <v>2</v>
          </cell>
          <cell r="I77">
            <v>281</v>
          </cell>
          <cell r="J77">
            <v>562</v>
          </cell>
        </row>
        <row r="78">
          <cell r="C78" t="str">
            <v>Mahmut &amp; Meryem</v>
          </cell>
          <cell r="D78" t="str">
            <v>VOGUE</v>
          </cell>
          <cell r="E78">
            <v>1</v>
          </cell>
          <cell r="F78">
            <v>555</v>
          </cell>
          <cell r="H78">
            <v>2</v>
          </cell>
          <cell r="I78">
            <v>277.5</v>
          </cell>
          <cell r="J78">
            <v>555</v>
          </cell>
        </row>
        <row r="79">
          <cell r="C79" t="str">
            <v>Servant (Re: 2013), The</v>
          </cell>
          <cell r="D79" t="str">
            <v>STUDIOCANAL</v>
          </cell>
          <cell r="E79">
            <v>3</v>
          </cell>
          <cell r="F79">
            <v>538</v>
          </cell>
          <cell r="G79">
            <v>-0.8496786811958648</v>
          </cell>
          <cell r="H79">
            <v>2</v>
          </cell>
          <cell r="I79">
            <v>269</v>
          </cell>
          <cell r="J79">
            <v>11182</v>
          </cell>
        </row>
        <row r="80">
          <cell r="C80" t="str">
            <v>Celluloid</v>
          </cell>
          <cell r="D80" t="str">
            <v>ASHIRVAD</v>
          </cell>
          <cell r="E80">
            <v>2</v>
          </cell>
          <cell r="F80">
            <v>512</v>
          </cell>
          <cell r="G80">
            <v>-0.8759689922480621</v>
          </cell>
          <cell r="H80">
            <v>4</v>
          </cell>
          <cell r="I80">
            <v>128</v>
          </cell>
          <cell r="J80">
            <v>5690</v>
          </cell>
        </row>
        <row r="81">
          <cell r="C81" t="str">
            <v>Beautiful Creatures</v>
          </cell>
          <cell r="D81" t="str">
            <v>ENTERTNMT</v>
          </cell>
          <cell r="E81">
            <v>8</v>
          </cell>
          <cell r="F81">
            <v>387</v>
          </cell>
          <cell r="G81">
            <v>-0.22289156626506024</v>
          </cell>
          <cell r="H81">
            <v>2</v>
          </cell>
          <cell r="I81">
            <v>193.5</v>
          </cell>
          <cell r="J81">
            <v>2505026</v>
          </cell>
        </row>
        <row r="82">
          <cell r="C82" t="str">
            <v>Kirikou And The Men And Women</v>
          </cell>
          <cell r="D82" t="str">
            <v>STUDIOCANAL</v>
          </cell>
          <cell r="E82">
            <v>3</v>
          </cell>
          <cell r="F82">
            <v>368</v>
          </cell>
          <cell r="G82">
            <v>-0.23012552301255232</v>
          </cell>
          <cell r="H82">
            <v>1</v>
          </cell>
          <cell r="I82">
            <v>368</v>
          </cell>
          <cell r="J82">
            <v>1318</v>
          </cell>
        </row>
        <row r="83">
          <cell r="C83" t="str">
            <v>One Mile Away</v>
          </cell>
          <cell r="D83" t="str">
            <v>BRIT DOC</v>
          </cell>
          <cell r="E83">
            <v>2</v>
          </cell>
          <cell r="F83">
            <v>305</v>
          </cell>
          <cell r="G83">
            <v>-0.2685851318944844</v>
          </cell>
          <cell r="H83">
            <v>1</v>
          </cell>
          <cell r="I83">
            <v>305</v>
          </cell>
          <cell r="J83">
            <v>1977</v>
          </cell>
        </row>
        <row r="84">
          <cell r="C84" t="str">
            <v>King Of The Travellers</v>
          </cell>
          <cell r="D84" t="str">
            <v>METRODOME</v>
          </cell>
          <cell r="E84">
            <v>2</v>
          </cell>
          <cell r="F84">
            <v>272</v>
          </cell>
          <cell r="G84">
            <v>4.666666666666667</v>
          </cell>
          <cell r="H84">
            <v>1</v>
          </cell>
          <cell r="I84">
            <v>272</v>
          </cell>
          <cell r="J84">
            <v>468</v>
          </cell>
        </row>
        <row r="85">
          <cell r="C85" t="str">
            <v>Run For Your Wife</v>
          </cell>
          <cell r="D85" t="str">
            <v>BALL PARK</v>
          </cell>
          <cell r="E85">
            <v>8</v>
          </cell>
          <cell r="F85">
            <v>267</v>
          </cell>
          <cell r="H85">
            <v>2</v>
          </cell>
          <cell r="I85">
            <v>133.5</v>
          </cell>
          <cell r="J85">
            <v>15235</v>
          </cell>
        </row>
        <row r="86">
          <cell r="C86" t="str">
            <v>Shell</v>
          </cell>
          <cell r="D86" t="str">
            <v>VERVE</v>
          </cell>
          <cell r="E86">
            <v>4</v>
          </cell>
          <cell r="F86">
            <v>249</v>
          </cell>
          <cell r="G86">
            <v>-0.7487386478304743</v>
          </cell>
          <cell r="H86">
            <v>1</v>
          </cell>
          <cell r="I86">
            <v>249</v>
          </cell>
          <cell r="J86">
            <v>35939</v>
          </cell>
        </row>
        <row r="87">
          <cell r="C87" t="str">
            <v>Hukumet Kadin</v>
          </cell>
          <cell r="D87" t="str">
            <v>TURKISH</v>
          </cell>
          <cell r="E87">
            <v>9</v>
          </cell>
          <cell r="F87">
            <v>204</v>
          </cell>
          <cell r="G87">
            <v>-0.6150943396226415</v>
          </cell>
          <cell r="H87">
            <v>1</v>
          </cell>
          <cell r="I87">
            <v>204</v>
          </cell>
          <cell r="J87">
            <v>70436</v>
          </cell>
        </row>
        <row r="88">
          <cell r="C88" t="str">
            <v>Gangs Of Wasseypur: Part 2</v>
          </cell>
          <cell r="D88" t="str">
            <v>MARA</v>
          </cell>
          <cell r="E88">
            <v>5</v>
          </cell>
          <cell r="F88">
            <v>200</v>
          </cell>
          <cell r="H88">
            <v>2</v>
          </cell>
          <cell r="I88">
            <v>100</v>
          </cell>
          <cell r="J88">
            <v>1991</v>
          </cell>
        </row>
        <row r="89">
          <cell r="C89" t="str">
            <v>Caesar Must Die</v>
          </cell>
          <cell r="D89" t="str">
            <v>NEW WAVE</v>
          </cell>
          <cell r="E89">
            <v>6</v>
          </cell>
          <cell r="F89">
            <v>185</v>
          </cell>
          <cell r="G89">
            <v>7.809523809523809</v>
          </cell>
          <cell r="H89">
            <v>2</v>
          </cell>
          <cell r="I89">
            <v>92.5</v>
          </cell>
          <cell r="J89">
            <v>27397</v>
          </cell>
        </row>
        <row r="90">
          <cell r="C90" t="str">
            <v>We Went To War</v>
          </cell>
          <cell r="D90" t="str">
            <v>TARIAN</v>
          </cell>
          <cell r="E90">
            <v>2</v>
          </cell>
          <cell r="F90">
            <v>183</v>
          </cell>
          <cell r="G90">
            <v>-0.39</v>
          </cell>
          <cell r="H90">
            <v>1</v>
          </cell>
          <cell r="I90">
            <v>183</v>
          </cell>
          <cell r="J90">
            <v>610</v>
          </cell>
        </row>
        <row r="91">
          <cell r="C91" t="str">
            <v>Expatriate, The</v>
          </cell>
          <cell r="D91" t="str">
            <v>KOCH</v>
          </cell>
          <cell r="E91">
            <v>1</v>
          </cell>
          <cell r="F91">
            <v>174</v>
          </cell>
          <cell r="H91">
            <v>3</v>
          </cell>
          <cell r="I91">
            <v>58</v>
          </cell>
          <cell r="J91">
            <v>174</v>
          </cell>
        </row>
        <row r="92">
          <cell r="C92" t="str">
            <v>Bullhead</v>
          </cell>
          <cell r="D92" t="str">
            <v>SODA</v>
          </cell>
          <cell r="E92">
            <v>10</v>
          </cell>
          <cell r="F92">
            <v>172</v>
          </cell>
          <cell r="H92">
            <v>1</v>
          </cell>
          <cell r="I92">
            <v>172</v>
          </cell>
          <cell r="J92">
            <v>51667</v>
          </cell>
        </row>
        <row r="93">
          <cell r="C93" t="str">
            <v>Beyond The Hills</v>
          </cell>
          <cell r="D93" t="str">
            <v>ART EYE</v>
          </cell>
          <cell r="E93">
            <v>4</v>
          </cell>
          <cell r="F93">
            <v>142</v>
          </cell>
          <cell r="G93">
            <v>-0.939419795221843</v>
          </cell>
          <cell r="H93">
            <v>1</v>
          </cell>
          <cell r="I93">
            <v>142</v>
          </cell>
          <cell r="J93">
            <v>58505</v>
          </cell>
        </row>
        <row r="94">
          <cell r="C94" t="str">
            <v>Red Dawn</v>
          </cell>
          <cell r="D94" t="str">
            <v>KOCH</v>
          </cell>
          <cell r="E94">
            <v>4</v>
          </cell>
          <cell r="F94">
            <v>140</v>
          </cell>
          <cell r="G94">
            <v>-0.9578186200662849</v>
          </cell>
          <cell r="H94">
            <v>2</v>
          </cell>
          <cell r="I94">
            <v>70</v>
          </cell>
          <cell r="J94">
            <v>484738</v>
          </cell>
        </row>
        <row r="95">
          <cell r="C95" t="str">
            <v>Butterfly's Dream, The</v>
          </cell>
          <cell r="D95" t="str">
            <v>TURKISH</v>
          </cell>
          <cell r="E95">
            <v>7</v>
          </cell>
          <cell r="F95">
            <v>139</v>
          </cell>
          <cell r="G95">
            <v>-0.7134020618556701</v>
          </cell>
          <cell r="H95">
            <v>1</v>
          </cell>
          <cell r="I95">
            <v>139</v>
          </cell>
          <cell r="J95">
            <v>47424</v>
          </cell>
        </row>
        <row r="96">
          <cell r="C96" t="str">
            <v>Simon Killer</v>
          </cell>
          <cell r="D96" t="str">
            <v>EUREKA</v>
          </cell>
          <cell r="E96">
            <v>-1</v>
          </cell>
          <cell r="F96">
            <v>131</v>
          </cell>
          <cell r="H96">
            <v>1</v>
          </cell>
          <cell r="I96">
            <v>131</v>
          </cell>
          <cell r="J96">
            <v>131</v>
          </cell>
        </row>
        <row r="97">
          <cell r="C97" t="str">
            <v>Michael H. Profession: Director</v>
          </cell>
          <cell r="D97" t="str">
            <v>ART EYE</v>
          </cell>
          <cell r="E97">
            <v>4</v>
          </cell>
          <cell r="F97">
            <v>127</v>
          </cell>
          <cell r="H97">
            <v>1</v>
          </cell>
          <cell r="I97">
            <v>127</v>
          </cell>
          <cell r="J97">
            <v>1651</v>
          </cell>
        </row>
        <row r="98">
          <cell r="C98" t="str">
            <v>Mea Maxima Culpa: Silence In The House Of God</v>
          </cell>
          <cell r="D98" t="str">
            <v>ELEMENT</v>
          </cell>
          <cell r="E98">
            <v>8</v>
          </cell>
          <cell r="F98">
            <v>108</v>
          </cell>
          <cell r="G98">
            <v>-0.9214545454545454</v>
          </cell>
          <cell r="H98">
            <v>1</v>
          </cell>
          <cell r="I98">
            <v>108</v>
          </cell>
          <cell r="J98">
            <v>28857</v>
          </cell>
        </row>
        <row r="99">
          <cell r="C99" t="str">
            <v>Warm Bodies</v>
          </cell>
          <cell r="D99" t="str">
            <v>eONE</v>
          </cell>
          <cell r="E99">
            <v>9</v>
          </cell>
          <cell r="F99">
            <v>87</v>
          </cell>
          <cell r="G99">
            <v>-0.5776699029126213</v>
          </cell>
          <cell r="H99">
            <v>1</v>
          </cell>
          <cell r="I99">
            <v>87</v>
          </cell>
          <cell r="J99">
            <v>2832997</v>
          </cell>
        </row>
        <row r="100">
          <cell r="C100" t="str">
            <v>Reincarnated</v>
          </cell>
          <cell r="D100" t="str">
            <v>DOGWOOF</v>
          </cell>
          <cell r="E100">
            <v>3</v>
          </cell>
          <cell r="F100">
            <v>61</v>
          </cell>
          <cell r="G100">
            <v>-0.8574766355140188</v>
          </cell>
          <cell r="H100">
            <v>1</v>
          </cell>
          <cell r="I100">
            <v>61</v>
          </cell>
          <cell r="J100">
            <v>7629</v>
          </cell>
        </row>
        <row r="101">
          <cell r="C101" t="str">
            <v>McCullin</v>
          </cell>
          <cell r="D101" t="str">
            <v>ART EYE</v>
          </cell>
          <cell r="E101">
            <v>14</v>
          </cell>
          <cell r="F101">
            <v>38</v>
          </cell>
          <cell r="G101">
            <v>0.1875</v>
          </cell>
          <cell r="H101">
            <v>1</v>
          </cell>
          <cell r="I101">
            <v>38</v>
          </cell>
          <cell r="J101">
            <v>99859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54.8515625" style="1" customWidth="1"/>
    <col min="3" max="3" width="20.28125" style="2" customWidth="1"/>
    <col min="4" max="4" width="24.57421875" style="20" customWidth="1"/>
    <col min="5" max="5" width="23.8515625" style="1" customWidth="1"/>
    <col min="6" max="8" width="12.00390625" style="16" customWidth="1"/>
    <col min="9" max="9" width="11.28125" style="26" customWidth="1"/>
    <col min="10" max="10" width="15.140625" style="26" customWidth="1"/>
    <col min="11" max="16384" width="9.140625" style="1" customWidth="1"/>
  </cols>
  <sheetData>
    <row r="1" spans="2:3" ht="12.75">
      <c r="B1" s="3" t="s">
        <v>91</v>
      </c>
      <c r="C1" s="4"/>
    </row>
    <row r="2" spans="1:10" ht="38.25">
      <c r="A2" s="5" t="s">
        <v>0</v>
      </c>
      <c r="B2" s="5" t="s">
        <v>1</v>
      </c>
      <c r="C2" s="6" t="s">
        <v>2</v>
      </c>
      <c r="D2" s="21" t="s">
        <v>3</v>
      </c>
      <c r="E2" s="5" t="s">
        <v>4</v>
      </c>
      <c r="F2" s="30" t="s">
        <v>5</v>
      </c>
      <c r="G2" s="30" t="s">
        <v>6</v>
      </c>
      <c r="H2" s="30" t="s">
        <v>7</v>
      </c>
      <c r="I2" s="27" t="s">
        <v>8</v>
      </c>
      <c r="J2" s="27" t="s">
        <v>9</v>
      </c>
    </row>
    <row r="3" spans="1:10" ht="12.75" customHeight="1">
      <c r="A3" s="1">
        <v>1</v>
      </c>
      <c r="B3" s="47" t="s">
        <v>66</v>
      </c>
      <c r="C3" s="8" t="s">
        <v>10</v>
      </c>
      <c r="D3" s="63">
        <v>2364348</v>
      </c>
      <c r="E3" s="41" t="s">
        <v>45</v>
      </c>
      <c r="F3" s="61">
        <v>-28.475376341418706</v>
      </c>
      <c r="G3" s="62">
        <v>3</v>
      </c>
      <c r="H3" s="62">
        <v>553</v>
      </c>
      <c r="I3" s="28">
        <f aca="true" t="shared" si="0" ref="I3:I17">D3/H3</f>
        <v>4275.493670886076</v>
      </c>
      <c r="J3" s="63">
        <v>17718116</v>
      </c>
    </row>
    <row r="4" spans="1:10" ht="12.75" customHeight="1">
      <c r="A4" s="1">
        <v>2</v>
      </c>
      <c r="B4" s="41" t="s">
        <v>47</v>
      </c>
      <c r="C4" s="8" t="s">
        <v>10</v>
      </c>
      <c r="D4" s="63">
        <v>1060222</v>
      </c>
      <c r="E4" s="41" t="s">
        <v>53</v>
      </c>
      <c r="F4" s="61">
        <v>-62.038139384666835</v>
      </c>
      <c r="G4" s="62">
        <v>2</v>
      </c>
      <c r="H4" s="62">
        <v>438</v>
      </c>
      <c r="I4" s="28">
        <f t="shared" si="0"/>
        <v>2420.5981735159817</v>
      </c>
      <c r="J4" s="63">
        <v>5588291</v>
      </c>
    </row>
    <row r="5" spans="1:10" ht="12.75" customHeight="1">
      <c r="A5" s="1">
        <v>3</v>
      </c>
      <c r="B5" s="41" t="s">
        <v>70</v>
      </c>
      <c r="C5" s="8" t="s">
        <v>10</v>
      </c>
      <c r="D5" s="63">
        <v>1031948</v>
      </c>
      <c r="E5" s="41" t="s">
        <v>20</v>
      </c>
      <c r="F5" s="16" t="s">
        <v>11</v>
      </c>
      <c r="G5" s="62">
        <v>1</v>
      </c>
      <c r="H5" s="62">
        <v>385</v>
      </c>
      <c r="I5" s="28">
        <f t="shared" si="0"/>
        <v>2680.3844155844154</v>
      </c>
      <c r="J5" s="63">
        <v>1031948</v>
      </c>
    </row>
    <row r="6" spans="1:10" ht="12.75" customHeight="1">
      <c r="A6" s="1">
        <v>4</v>
      </c>
      <c r="B6" s="41" t="s">
        <v>50</v>
      </c>
      <c r="C6" s="8" t="s">
        <v>12</v>
      </c>
      <c r="D6" s="63">
        <v>722027</v>
      </c>
      <c r="E6" s="41" t="s">
        <v>45</v>
      </c>
      <c r="F6" s="61">
        <v>-54.65620072107761</v>
      </c>
      <c r="G6" s="62">
        <v>2</v>
      </c>
      <c r="H6" s="62">
        <v>421</v>
      </c>
      <c r="I6" s="28">
        <f t="shared" si="0"/>
        <v>1715.0285035629454</v>
      </c>
      <c r="J6" s="63">
        <v>3314299</v>
      </c>
    </row>
    <row r="7" spans="1:10" ht="12.75" customHeight="1">
      <c r="A7" s="1">
        <v>5</v>
      </c>
      <c r="B7" s="47" t="s">
        <v>58</v>
      </c>
      <c r="C7" s="8" t="s">
        <v>25</v>
      </c>
      <c r="D7" s="63">
        <v>705215</v>
      </c>
      <c r="E7" s="41" t="s">
        <v>26</v>
      </c>
      <c r="F7" s="61">
        <v>-42.949586045435495</v>
      </c>
      <c r="G7" s="62">
        <v>3</v>
      </c>
      <c r="H7" s="62">
        <v>487</v>
      </c>
      <c r="I7" s="28">
        <f t="shared" si="0"/>
        <v>1448.0800821355235</v>
      </c>
      <c r="J7" s="63">
        <v>5933745</v>
      </c>
    </row>
    <row r="8" spans="1:10" ht="12.75" customHeight="1">
      <c r="A8" s="1">
        <v>6</v>
      </c>
      <c r="B8" s="47" t="s">
        <v>59</v>
      </c>
      <c r="C8" s="8" t="s">
        <v>10</v>
      </c>
      <c r="D8" s="63">
        <v>574318</v>
      </c>
      <c r="E8" s="41" t="s">
        <v>52</v>
      </c>
      <c r="F8" s="61">
        <v>-41.13042845413534</v>
      </c>
      <c r="G8" s="62">
        <v>5</v>
      </c>
      <c r="H8" s="62">
        <v>485</v>
      </c>
      <c r="I8" s="28">
        <f t="shared" si="0"/>
        <v>1184.160824742268</v>
      </c>
      <c r="J8" s="63">
        <v>13664941</v>
      </c>
    </row>
    <row r="9" spans="1:10" ht="12.75" customHeight="1">
      <c r="A9" s="1">
        <v>7</v>
      </c>
      <c r="B9" s="47" t="s">
        <v>92</v>
      </c>
      <c r="C9" s="8" t="s">
        <v>10</v>
      </c>
      <c r="D9" s="63">
        <v>520248</v>
      </c>
      <c r="E9" s="41" t="s">
        <v>55</v>
      </c>
      <c r="F9" s="61">
        <v>-47.50362506394946</v>
      </c>
      <c r="G9" s="62">
        <v>2</v>
      </c>
      <c r="H9" s="62">
        <v>441</v>
      </c>
      <c r="I9" s="28">
        <f t="shared" si="0"/>
        <v>1179.700680272109</v>
      </c>
      <c r="J9" s="63">
        <v>2514417</v>
      </c>
    </row>
    <row r="10" spans="1:10" ht="12.75" customHeight="1">
      <c r="A10" s="1">
        <v>8</v>
      </c>
      <c r="B10" s="41" t="s">
        <v>46</v>
      </c>
      <c r="C10" s="8" t="s">
        <v>10</v>
      </c>
      <c r="D10" s="63">
        <v>422194</v>
      </c>
      <c r="E10" s="41" t="s">
        <v>23</v>
      </c>
      <c r="F10" s="61">
        <v>-44.99129646229857</v>
      </c>
      <c r="G10" s="62">
        <v>3</v>
      </c>
      <c r="H10" s="62">
        <v>386</v>
      </c>
      <c r="I10" s="28">
        <f t="shared" si="0"/>
        <v>1093.7668393782383</v>
      </c>
      <c r="J10" s="63">
        <v>4084589</v>
      </c>
    </row>
    <row r="11" spans="1:10" ht="12.75" customHeight="1">
      <c r="A11" s="1">
        <v>9</v>
      </c>
      <c r="B11" s="41" t="s">
        <v>71</v>
      </c>
      <c r="C11" s="8" t="s">
        <v>10</v>
      </c>
      <c r="D11" s="63">
        <v>345153</v>
      </c>
      <c r="E11" s="41" t="s">
        <v>72</v>
      </c>
      <c r="F11" s="16" t="s">
        <v>11</v>
      </c>
      <c r="G11" s="62">
        <v>1</v>
      </c>
      <c r="H11" s="62">
        <v>181</v>
      </c>
      <c r="I11" s="28">
        <f t="shared" si="0"/>
        <v>1906.9226519337017</v>
      </c>
      <c r="J11" s="63">
        <v>345153</v>
      </c>
    </row>
    <row r="12" spans="1:10" ht="12.75" customHeight="1">
      <c r="A12" s="1">
        <v>10</v>
      </c>
      <c r="B12" s="47" t="s">
        <v>67</v>
      </c>
      <c r="C12" s="8" t="s">
        <v>10</v>
      </c>
      <c r="D12" s="63">
        <v>269465</v>
      </c>
      <c r="E12" s="41" t="s">
        <v>52</v>
      </c>
      <c r="F12" s="16" t="s">
        <v>11</v>
      </c>
      <c r="G12" s="62">
        <v>1</v>
      </c>
      <c r="H12" s="62">
        <v>280</v>
      </c>
      <c r="I12" s="28">
        <f t="shared" si="0"/>
        <v>962.375</v>
      </c>
      <c r="J12" s="63">
        <v>269465</v>
      </c>
    </row>
    <row r="13" spans="1:10" ht="12.75" customHeight="1">
      <c r="A13" s="1">
        <v>11</v>
      </c>
      <c r="B13" s="41" t="s">
        <v>42</v>
      </c>
      <c r="C13" s="8" t="s">
        <v>10</v>
      </c>
      <c r="D13" s="63">
        <v>184212</v>
      </c>
      <c r="E13" s="41" t="s">
        <v>18</v>
      </c>
      <c r="F13" s="61">
        <v>-46.854768911199585</v>
      </c>
      <c r="G13" s="62">
        <v>5</v>
      </c>
      <c r="H13" s="62">
        <v>218</v>
      </c>
      <c r="I13" s="28">
        <f t="shared" si="0"/>
        <v>845.0091743119266</v>
      </c>
      <c r="J13" s="63">
        <v>4565719</v>
      </c>
    </row>
    <row r="14" spans="1:10" ht="12.75" customHeight="1">
      <c r="A14" s="1">
        <v>12</v>
      </c>
      <c r="B14" s="41" t="s">
        <v>43</v>
      </c>
      <c r="C14" s="8" t="s">
        <v>10</v>
      </c>
      <c r="D14" s="63">
        <v>176787</v>
      </c>
      <c r="E14" s="41" t="s">
        <v>52</v>
      </c>
      <c r="F14" s="61">
        <v>26.437184420191386</v>
      </c>
      <c r="G14" s="62">
        <v>9</v>
      </c>
      <c r="H14" s="62">
        <v>304</v>
      </c>
      <c r="I14" s="28">
        <f t="shared" si="0"/>
        <v>581.5361842105264</v>
      </c>
      <c r="J14" s="63">
        <v>22994458</v>
      </c>
    </row>
    <row r="15" spans="1:10" ht="12.75" customHeight="1">
      <c r="A15" s="1">
        <v>13</v>
      </c>
      <c r="B15" s="41" t="s">
        <v>48</v>
      </c>
      <c r="C15" s="8" t="s">
        <v>54</v>
      </c>
      <c r="D15" s="63">
        <v>154008</v>
      </c>
      <c r="E15" s="41" t="s">
        <v>52</v>
      </c>
      <c r="F15" s="61">
        <v>-41.835266391972176</v>
      </c>
      <c r="G15" s="62">
        <v>2</v>
      </c>
      <c r="H15" s="62">
        <v>346</v>
      </c>
      <c r="I15" s="28">
        <f t="shared" si="0"/>
        <v>445.1098265895954</v>
      </c>
      <c r="J15" s="63">
        <v>801588</v>
      </c>
    </row>
    <row r="16" spans="1:10" ht="12.75" customHeight="1">
      <c r="A16" s="1">
        <v>14</v>
      </c>
      <c r="B16" s="47" t="s">
        <v>57</v>
      </c>
      <c r="C16" s="8" t="s">
        <v>61</v>
      </c>
      <c r="D16" s="63">
        <v>121243</v>
      </c>
      <c r="E16" s="41" t="s">
        <v>20</v>
      </c>
      <c r="F16" s="61">
        <v>-42.10837937077128</v>
      </c>
      <c r="G16" s="62">
        <v>2</v>
      </c>
      <c r="H16" s="62">
        <v>65</v>
      </c>
      <c r="I16" s="28">
        <f t="shared" si="0"/>
        <v>1865.2769230769231</v>
      </c>
      <c r="J16" s="63">
        <v>521828</v>
      </c>
    </row>
    <row r="17" spans="1:10" ht="12.75" customHeight="1">
      <c r="A17" s="1">
        <v>15</v>
      </c>
      <c r="B17" s="47" t="s">
        <v>78</v>
      </c>
      <c r="C17" s="8" t="s">
        <v>10</v>
      </c>
      <c r="D17" s="63">
        <v>107158</v>
      </c>
      <c r="E17" s="41" t="s">
        <v>93</v>
      </c>
      <c r="F17" s="16" t="s">
        <v>11</v>
      </c>
      <c r="G17" s="62">
        <v>1</v>
      </c>
      <c r="H17" s="62">
        <v>48</v>
      </c>
      <c r="I17" s="28">
        <f t="shared" si="0"/>
        <v>2232.4583333333335</v>
      </c>
      <c r="J17" s="63">
        <v>107158</v>
      </c>
    </row>
    <row r="18" spans="1:10" ht="12.75" customHeight="1">
      <c r="A18" s="9"/>
      <c r="B18" s="9" t="s">
        <v>13</v>
      </c>
      <c r="C18" s="10"/>
      <c r="D18" s="23">
        <f>SUM(D3:D17)</f>
        <v>8758546</v>
      </c>
      <c r="E18" s="9"/>
      <c r="F18" s="17"/>
      <c r="G18" s="17"/>
      <c r="H18" s="38">
        <f>SUM(H3:H17)</f>
        <v>5038</v>
      </c>
      <c r="I18" s="23">
        <f>D18/H18</f>
        <v>1738.4966256450973</v>
      </c>
      <c r="J18" s="23">
        <f>SUM(J3:J17)</f>
        <v>83455715</v>
      </c>
    </row>
    <row r="19" spans="1:10" s="14" customFormat="1" ht="12.75">
      <c r="A19" s="11"/>
      <c r="B19" s="11"/>
      <c r="C19" s="12"/>
      <c r="D19" s="24"/>
      <c r="E19" s="13"/>
      <c r="F19" s="19"/>
      <c r="G19" s="18"/>
      <c r="H19" s="29"/>
      <c r="I19" s="24"/>
      <c r="J19" s="24"/>
    </row>
    <row r="20" spans="2:10" s="14" customFormat="1" ht="12.75">
      <c r="B20" s="48" t="s">
        <v>14</v>
      </c>
      <c r="C20" s="8"/>
      <c r="D20" s="25"/>
      <c r="F20" s="19"/>
      <c r="G20" s="19"/>
      <c r="H20" s="19"/>
      <c r="I20" s="22"/>
      <c r="J20" s="22"/>
    </row>
    <row r="21" spans="1:10" s="14" customFormat="1" ht="12.75">
      <c r="A21" s="14">
        <v>18</v>
      </c>
      <c r="B21" s="7" t="s">
        <v>49</v>
      </c>
      <c r="C21" s="8" t="s">
        <v>12</v>
      </c>
      <c r="D21" s="25">
        <v>49272</v>
      </c>
      <c r="E21" s="52" t="s">
        <v>56</v>
      </c>
      <c r="F21" s="19">
        <v>-12.514204545454543</v>
      </c>
      <c r="G21" s="19">
        <v>2</v>
      </c>
      <c r="H21" s="19">
        <f>VLOOKUP($B21,'[1]Sheet1'!$C$19:$J$101,6,FALSE)</f>
        <v>52</v>
      </c>
      <c r="I21" s="39">
        <f aca="true" t="shared" si="1" ref="I21:I35">D21/H21</f>
        <v>947.5384615384615</v>
      </c>
      <c r="J21" s="25">
        <f>VLOOKUP($B21,'[1]Sheet1'!$C$19:$J$101,8,FALSE)</f>
        <v>175217</v>
      </c>
    </row>
    <row r="22" spans="1:10" s="14" customFormat="1" ht="12.75" customHeight="1">
      <c r="A22" s="14">
        <v>19</v>
      </c>
      <c r="B22" s="57" t="s">
        <v>80</v>
      </c>
      <c r="C22" s="50" t="s">
        <v>12</v>
      </c>
      <c r="D22" s="25">
        <v>37314</v>
      </c>
      <c r="E22" s="57" t="s">
        <v>81</v>
      </c>
      <c r="F22" s="16" t="s">
        <v>11</v>
      </c>
      <c r="G22" s="14">
        <v>1</v>
      </c>
      <c r="H22" s="14">
        <v>13</v>
      </c>
      <c r="I22" s="39">
        <f t="shared" si="1"/>
        <v>2870.3076923076924</v>
      </c>
      <c r="J22" s="22">
        <v>37314</v>
      </c>
    </row>
    <row r="23" spans="1:10" s="14" customFormat="1" ht="12.75" customHeight="1">
      <c r="A23" s="14">
        <v>20</v>
      </c>
      <c r="B23" s="7" t="s">
        <v>44</v>
      </c>
      <c r="C23" s="8" t="s">
        <v>25</v>
      </c>
      <c r="D23" s="25">
        <v>26764</v>
      </c>
      <c r="E23" s="52" t="s">
        <v>23</v>
      </c>
      <c r="F23" s="19">
        <v>-52.304237801618136</v>
      </c>
      <c r="G23" s="19">
        <v>13</v>
      </c>
      <c r="H23" s="19">
        <f>VLOOKUP($B23,'[1]Sheet1'!$C$19:$J$101,6,FALSE)</f>
        <v>37</v>
      </c>
      <c r="I23" s="39">
        <f t="shared" si="1"/>
        <v>723.3513513513514</v>
      </c>
      <c r="J23" s="25">
        <f>VLOOKUP($B23,'[1]Sheet1'!$C$19:$J$101,8,FALSE)</f>
        <v>40356671</v>
      </c>
    </row>
    <row r="24" spans="1:10" s="14" customFormat="1" ht="12.75" customHeight="1">
      <c r="A24" s="14">
        <v>21</v>
      </c>
      <c r="B24" s="59" t="s">
        <v>73</v>
      </c>
      <c r="C24" s="4" t="s">
        <v>12</v>
      </c>
      <c r="D24" s="25">
        <v>25711</v>
      </c>
      <c r="E24" s="56" t="s">
        <v>74</v>
      </c>
      <c r="F24" s="16" t="s">
        <v>11</v>
      </c>
      <c r="G24" s="16">
        <v>1</v>
      </c>
      <c r="H24" s="16">
        <v>148</v>
      </c>
      <c r="I24" s="39">
        <f t="shared" si="1"/>
        <v>173.72297297297297</v>
      </c>
      <c r="J24" s="26">
        <v>25711</v>
      </c>
    </row>
    <row r="25" spans="1:10" s="14" customFormat="1" ht="12.75" customHeight="1">
      <c r="A25" s="14">
        <v>31</v>
      </c>
      <c r="B25" s="7" t="s">
        <v>30</v>
      </c>
      <c r="C25" s="50" t="s">
        <v>25</v>
      </c>
      <c r="D25" s="25">
        <v>13925</v>
      </c>
      <c r="E25" s="26" t="s">
        <v>26</v>
      </c>
      <c r="F25" s="14">
        <v>-53.0499334687303</v>
      </c>
      <c r="G25" s="14">
        <v>6</v>
      </c>
      <c r="H25" s="14">
        <v>21</v>
      </c>
      <c r="I25" s="39">
        <f t="shared" si="1"/>
        <v>663.0952380952381</v>
      </c>
      <c r="J25" s="22">
        <v>1597182</v>
      </c>
    </row>
    <row r="26" spans="1:10" s="14" customFormat="1" ht="12.75" customHeight="1">
      <c r="A26" s="14">
        <v>43</v>
      </c>
      <c r="B26" s="7" t="s">
        <v>36</v>
      </c>
      <c r="C26" s="50" t="s">
        <v>12</v>
      </c>
      <c r="D26" s="25">
        <v>6046</v>
      </c>
      <c r="E26" s="22" t="s">
        <v>18</v>
      </c>
      <c r="F26" s="14">
        <v>-51.450948890450846</v>
      </c>
      <c r="G26" s="14">
        <v>6</v>
      </c>
      <c r="H26" s="14">
        <v>14</v>
      </c>
      <c r="I26" s="39">
        <f t="shared" si="1"/>
        <v>431.85714285714283</v>
      </c>
      <c r="J26" s="22">
        <v>1860099</v>
      </c>
    </row>
    <row r="27" spans="1:10" s="14" customFormat="1" ht="12.75" customHeight="1">
      <c r="A27" s="14">
        <v>44</v>
      </c>
      <c r="B27" s="49" t="s">
        <v>24</v>
      </c>
      <c r="C27" s="8" t="s">
        <v>33</v>
      </c>
      <c r="D27" s="25">
        <v>5916</v>
      </c>
      <c r="E27" s="22" t="s">
        <v>20</v>
      </c>
      <c r="F27" s="14">
        <v>208.93556425774298</v>
      </c>
      <c r="G27" s="14">
        <v>13</v>
      </c>
      <c r="H27" s="14">
        <v>9</v>
      </c>
      <c r="I27" s="39">
        <f t="shared" si="1"/>
        <v>657.3333333333334</v>
      </c>
      <c r="J27" s="22">
        <v>8288727</v>
      </c>
    </row>
    <row r="28" spans="1:10" s="14" customFormat="1" ht="12.75" customHeight="1">
      <c r="A28" s="14">
        <v>48</v>
      </c>
      <c r="B28" s="53" t="s">
        <v>64</v>
      </c>
      <c r="C28" s="54" t="s">
        <v>12</v>
      </c>
      <c r="D28" s="25">
        <v>4924</v>
      </c>
      <c r="E28" s="55" t="s">
        <v>40</v>
      </c>
      <c r="F28" s="14">
        <v>-68.71157619359059</v>
      </c>
      <c r="G28" s="14">
        <v>3</v>
      </c>
      <c r="H28" s="14">
        <v>10</v>
      </c>
      <c r="I28" s="39">
        <f t="shared" si="1"/>
        <v>492.4</v>
      </c>
      <c r="J28" s="22">
        <v>182861</v>
      </c>
    </row>
    <row r="29" spans="1:10" s="14" customFormat="1" ht="12.75">
      <c r="A29" s="14">
        <v>50</v>
      </c>
      <c r="B29" s="7" t="s">
        <v>28</v>
      </c>
      <c r="C29" s="8" t="s">
        <v>21</v>
      </c>
      <c r="D29" s="25">
        <v>3890</v>
      </c>
      <c r="E29" s="22" t="s">
        <v>27</v>
      </c>
      <c r="F29" s="14">
        <v>-54.17118093174431</v>
      </c>
      <c r="G29" s="14">
        <v>8</v>
      </c>
      <c r="H29" s="14">
        <v>10</v>
      </c>
      <c r="I29" s="39">
        <f t="shared" si="1"/>
        <v>389</v>
      </c>
      <c r="J29" s="22">
        <v>6195388</v>
      </c>
    </row>
    <row r="30" spans="1:10" s="14" customFormat="1" ht="12.75">
      <c r="A30" s="14">
        <v>54</v>
      </c>
      <c r="B30" s="1" t="s">
        <v>35</v>
      </c>
      <c r="C30" s="4" t="s">
        <v>12</v>
      </c>
      <c r="D30" s="25">
        <v>3044</v>
      </c>
      <c r="E30" s="22" t="s">
        <v>27</v>
      </c>
      <c r="F30" s="14">
        <v>-75.9899912967798</v>
      </c>
      <c r="G30" s="14">
        <v>4</v>
      </c>
      <c r="H30" s="14">
        <v>6</v>
      </c>
      <c r="I30" s="39">
        <f t="shared" si="1"/>
        <v>507.3333333333333</v>
      </c>
      <c r="J30" s="22">
        <v>149524</v>
      </c>
    </row>
    <row r="31" spans="1:10" s="14" customFormat="1" ht="12.75">
      <c r="A31" s="14">
        <v>55</v>
      </c>
      <c r="B31" s="7" t="s">
        <v>60</v>
      </c>
      <c r="C31" s="8" t="s">
        <v>12</v>
      </c>
      <c r="D31" s="25">
        <v>2827</v>
      </c>
      <c r="E31" s="1" t="s">
        <v>20</v>
      </c>
      <c r="F31" s="14">
        <v>-86.27121337153577</v>
      </c>
      <c r="G31" s="14">
        <v>3</v>
      </c>
      <c r="H31" s="14">
        <v>109</v>
      </c>
      <c r="I31" s="39">
        <f t="shared" si="1"/>
        <v>25.93577981651376</v>
      </c>
      <c r="J31" s="22">
        <v>1095245</v>
      </c>
    </row>
    <row r="32" spans="1:10" s="14" customFormat="1" ht="12.75">
      <c r="A32" s="14">
        <v>63</v>
      </c>
      <c r="B32" s="51" t="s">
        <v>22</v>
      </c>
      <c r="C32" s="8" t="s">
        <v>25</v>
      </c>
      <c r="D32" s="25">
        <v>2114</v>
      </c>
      <c r="E32" s="22" t="s">
        <v>32</v>
      </c>
      <c r="F32" s="14">
        <v>126.46034816247582</v>
      </c>
      <c r="G32" s="14">
        <v>23</v>
      </c>
      <c r="H32" s="14">
        <v>3</v>
      </c>
      <c r="I32" s="39">
        <f t="shared" si="1"/>
        <v>704.6666666666666</v>
      </c>
      <c r="J32" s="22">
        <v>102850267</v>
      </c>
    </row>
    <row r="33" spans="1:10" s="14" customFormat="1" ht="12.75">
      <c r="A33" s="14">
        <v>64</v>
      </c>
      <c r="B33" s="49" t="s">
        <v>29</v>
      </c>
      <c r="C33" s="8" t="s">
        <v>31</v>
      </c>
      <c r="D33" s="25">
        <v>2026</v>
      </c>
      <c r="E33" s="14" t="s">
        <v>19</v>
      </c>
      <c r="F33" s="14">
        <v>-38.10958598370718</v>
      </c>
      <c r="G33" s="14">
        <v>6</v>
      </c>
      <c r="H33" s="14">
        <v>11</v>
      </c>
      <c r="I33" s="39">
        <f t="shared" si="1"/>
        <v>184.1818181818182</v>
      </c>
      <c r="J33" s="22">
        <v>260300</v>
      </c>
    </row>
    <row r="34" spans="1:10" s="14" customFormat="1" ht="12.75">
      <c r="A34" s="14">
        <v>76</v>
      </c>
      <c r="B34" s="1" t="s">
        <v>65</v>
      </c>
      <c r="C34" s="8" t="s">
        <v>12</v>
      </c>
      <c r="D34" s="25">
        <v>538</v>
      </c>
      <c r="E34" s="22" t="s">
        <v>27</v>
      </c>
      <c r="F34" s="14">
        <v>74.3302484169508</v>
      </c>
      <c r="G34" s="14">
        <v>2</v>
      </c>
      <c r="H34" s="14">
        <v>2</v>
      </c>
      <c r="I34" s="39">
        <f t="shared" si="1"/>
        <v>269</v>
      </c>
      <c r="J34" s="22">
        <v>8498</v>
      </c>
    </row>
    <row r="35" spans="1:10" ht="12.75">
      <c r="A35" s="14">
        <v>83</v>
      </c>
      <c r="B35" s="53" t="s">
        <v>39</v>
      </c>
      <c r="C35" s="54" t="s">
        <v>12</v>
      </c>
      <c r="D35" s="25">
        <v>249</v>
      </c>
      <c r="E35" s="22" t="s">
        <v>34</v>
      </c>
      <c r="F35" s="14">
        <v>-84.86560781918142</v>
      </c>
      <c r="G35" s="14">
        <v>3</v>
      </c>
      <c r="H35" s="14">
        <v>5</v>
      </c>
      <c r="I35" s="39">
        <f t="shared" si="1"/>
        <v>49.8</v>
      </c>
      <c r="J35" s="22">
        <v>34281</v>
      </c>
    </row>
    <row r="36" spans="4:10" s="14" customFormat="1" ht="12.75">
      <c r="D36" s="22"/>
      <c r="I36" s="39"/>
      <c r="J36" s="22"/>
    </row>
    <row r="37" spans="2:10" s="14" customFormat="1" ht="12.75">
      <c r="B37" s="15" t="s">
        <v>15</v>
      </c>
      <c r="D37" s="22"/>
      <c r="I37" s="39"/>
      <c r="J37" s="22"/>
    </row>
    <row r="38" spans="1:10" s="14" customFormat="1" ht="12.75">
      <c r="A38" s="46">
        <v>16</v>
      </c>
      <c r="B38" s="57" t="s">
        <v>82</v>
      </c>
      <c r="C38" s="58" t="s">
        <v>41</v>
      </c>
      <c r="D38" s="22">
        <v>89072</v>
      </c>
      <c r="E38" s="57" t="s">
        <v>83</v>
      </c>
      <c r="F38" s="16" t="s">
        <v>11</v>
      </c>
      <c r="G38" s="19">
        <v>1</v>
      </c>
      <c r="H38" s="14">
        <v>8</v>
      </c>
      <c r="I38" s="39">
        <f aca="true" t="shared" si="2" ref="I38:I44">D38/H38</f>
        <v>11134</v>
      </c>
      <c r="J38" s="22">
        <v>89072</v>
      </c>
    </row>
    <row r="39" spans="1:10" s="14" customFormat="1" ht="12.75">
      <c r="A39" s="46">
        <v>17</v>
      </c>
      <c r="B39" s="57" t="s">
        <v>94</v>
      </c>
      <c r="C39" s="58" t="s">
        <v>41</v>
      </c>
      <c r="D39" s="22">
        <v>50846</v>
      </c>
      <c r="E39" s="57" t="s">
        <v>75</v>
      </c>
      <c r="F39" s="16" t="s">
        <v>11</v>
      </c>
      <c r="G39" s="19">
        <v>1</v>
      </c>
      <c r="H39" s="14">
        <v>36</v>
      </c>
      <c r="I39" s="39">
        <f t="shared" si="2"/>
        <v>1412.388888888889</v>
      </c>
      <c r="J39" s="22">
        <v>50846</v>
      </c>
    </row>
    <row r="40" spans="1:10" s="14" customFormat="1" ht="12.75">
      <c r="A40" s="46">
        <v>24</v>
      </c>
      <c r="B40" s="57" t="s">
        <v>86</v>
      </c>
      <c r="C40" s="58" t="s">
        <v>90</v>
      </c>
      <c r="D40" s="22">
        <v>23325</v>
      </c>
      <c r="E40" s="57" t="s">
        <v>87</v>
      </c>
      <c r="F40" s="16" t="s">
        <v>11</v>
      </c>
      <c r="G40" s="19">
        <v>1</v>
      </c>
      <c r="H40" s="14">
        <v>16</v>
      </c>
      <c r="I40" s="39">
        <f t="shared" si="2"/>
        <v>1457.8125</v>
      </c>
      <c r="J40" s="22">
        <v>23325</v>
      </c>
    </row>
    <row r="41" spans="1:10" s="14" customFormat="1" ht="12.75">
      <c r="A41" s="46">
        <v>25</v>
      </c>
      <c r="B41" s="57" t="s">
        <v>84</v>
      </c>
      <c r="C41" s="58" t="s">
        <v>41</v>
      </c>
      <c r="D41" s="22">
        <v>19803</v>
      </c>
      <c r="E41" s="57" t="s">
        <v>85</v>
      </c>
      <c r="F41" s="16" t="s">
        <v>11</v>
      </c>
      <c r="G41" s="19">
        <v>1</v>
      </c>
      <c r="H41" s="14">
        <v>15</v>
      </c>
      <c r="I41" s="39">
        <f t="shared" si="2"/>
        <v>1320.2</v>
      </c>
      <c r="J41" s="22">
        <v>19803</v>
      </c>
    </row>
    <row r="42" spans="1:10" s="14" customFormat="1" ht="12.75">
      <c r="A42" s="46">
        <v>74</v>
      </c>
      <c r="B42" s="57" t="s">
        <v>76</v>
      </c>
      <c r="C42" s="58" t="s">
        <v>89</v>
      </c>
      <c r="D42" s="22">
        <v>562</v>
      </c>
      <c r="E42" s="57" t="s">
        <v>77</v>
      </c>
      <c r="F42" s="16" t="s">
        <v>11</v>
      </c>
      <c r="G42" s="19">
        <v>1</v>
      </c>
      <c r="H42" s="14">
        <v>2</v>
      </c>
      <c r="I42" s="39">
        <f t="shared" si="2"/>
        <v>281</v>
      </c>
      <c r="J42" s="22">
        <v>562</v>
      </c>
    </row>
    <row r="43" spans="1:10" s="14" customFormat="1" ht="12.75">
      <c r="A43" s="46">
        <v>75</v>
      </c>
      <c r="B43" s="57" t="s">
        <v>79</v>
      </c>
      <c r="C43" s="58" t="s">
        <v>63</v>
      </c>
      <c r="D43" s="22">
        <v>555</v>
      </c>
      <c r="E43" s="57" t="s">
        <v>62</v>
      </c>
      <c r="F43" s="16" t="s">
        <v>11</v>
      </c>
      <c r="G43" s="19">
        <v>1</v>
      </c>
      <c r="H43" s="14">
        <v>2</v>
      </c>
      <c r="I43" s="39">
        <f t="shared" si="2"/>
        <v>277.5</v>
      </c>
      <c r="J43" s="22">
        <v>555</v>
      </c>
    </row>
    <row r="44" spans="1:10" s="14" customFormat="1" ht="12.75" customHeight="1">
      <c r="A44" s="46">
        <v>88</v>
      </c>
      <c r="B44" s="59" t="s">
        <v>68</v>
      </c>
      <c r="C44" s="4" t="s">
        <v>88</v>
      </c>
      <c r="D44" s="22">
        <v>174</v>
      </c>
      <c r="E44" s="56" t="s">
        <v>69</v>
      </c>
      <c r="F44" s="16" t="s">
        <v>11</v>
      </c>
      <c r="G44" s="19">
        <v>1</v>
      </c>
      <c r="H44" s="14">
        <v>3</v>
      </c>
      <c r="I44" s="39">
        <f t="shared" si="2"/>
        <v>58</v>
      </c>
      <c r="J44" s="22">
        <v>174</v>
      </c>
    </row>
    <row r="45" spans="2:10" s="14" customFormat="1" ht="12.75" customHeight="1">
      <c r="B45"/>
      <c r="C45" s="40"/>
      <c r="D45" s="22"/>
      <c r="F45" s="19"/>
      <c r="G45" s="19"/>
      <c r="H45" s="19"/>
      <c r="I45" s="22"/>
      <c r="J45" s="22"/>
    </row>
    <row r="46" spans="2:10" s="14" customFormat="1" ht="12.75" customHeight="1">
      <c r="B46" s="15" t="s">
        <v>16</v>
      </c>
      <c r="C46" s="8"/>
      <c r="D46" s="25"/>
      <c r="E46" s="15"/>
      <c r="F46" s="36"/>
      <c r="G46" s="36"/>
      <c r="H46" s="19"/>
      <c r="I46" s="22"/>
      <c r="J46" s="22"/>
    </row>
    <row r="47" spans="2:10" s="14" customFormat="1" ht="12.75">
      <c r="B47" s="32" t="s">
        <v>96</v>
      </c>
      <c r="C47" s="8"/>
      <c r="D47" s="25"/>
      <c r="F47" s="19"/>
      <c r="G47" s="19"/>
      <c r="H47" s="19"/>
      <c r="I47" s="22"/>
      <c r="J47" s="22"/>
    </row>
    <row r="48" spans="2:10" s="14" customFormat="1" ht="12.75">
      <c r="B48" s="15"/>
      <c r="C48" s="8"/>
      <c r="D48" s="25"/>
      <c r="F48" s="19"/>
      <c r="G48" s="19"/>
      <c r="H48" s="19"/>
      <c r="I48" s="22"/>
      <c r="J48" s="22"/>
    </row>
    <row r="49" spans="2:4" ht="12.75">
      <c r="B49" s="32" t="s">
        <v>97</v>
      </c>
      <c r="C49" s="8"/>
      <c r="D49" s="25"/>
    </row>
    <row r="50" spans="2:4" ht="12.75">
      <c r="B50" s="14"/>
      <c r="C50" s="8"/>
      <c r="D50" s="34"/>
    </row>
    <row r="51" spans="2:4" ht="12.75">
      <c r="B51" s="32" t="s">
        <v>95</v>
      </c>
      <c r="C51" s="8"/>
      <c r="D51" s="25"/>
    </row>
    <row r="52" spans="2:4" ht="12.75">
      <c r="B52" s="14"/>
      <c r="C52" s="35"/>
      <c r="D52" s="25"/>
    </row>
    <row r="53" spans="2:4" ht="12.75">
      <c r="B53" s="32" t="s">
        <v>125</v>
      </c>
      <c r="C53" s="35"/>
      <c r="D53" s="25"/>
    </row>
    <row r="54" spans="2:4" ht="12.75">
      <c r="B54" s="14"/>
      <c r="C54" s="35"/>
      <c r="D54" s="25"/>
    </row>
    <row r="55" spans="2:4" ht="12.75">
      <c r="B55" s="32" t="s">
        <v>124</v>
      </c>
      <c r="C55" s="31"/>
      <c r="D55" s="25"/>
    </row>
    <row r="56" spans="2:4" ht="12.75">
      <c r="B56" s="14"/>
      <c r="C56" s="31"/>
      <c r="D56" s="37"/>
    </row>
    <row r="57" spans="2:4" ht="12.75">
      <c r="B57" s="33" t="s">
        <v>17</v>
      </c>
      <c r="C57" s="31"/>
      <c r="D57" s="37"/>
    </row>
    <row r="58" spans="2:4" ht="12.75">
      <c r="B58" s="14"/>
      <c r="C58" s="31"/>
      <c r="D58" s="37"/>
    </row>
    <row r="59" spans="2:11" ht="15.75">
      <c r="B59" s="14" t="s">
        <v>102</v>
      </c>
      <c r="C59" s="15"/>
      <c r="D59" s="37"/>
      <c r="H59" s="66"/>
      <c r="I59" s="64"/>
      <c r="J59" s="64"/>
      <c r="K59" s="60"/>
    </row>
    <row r="60" spans="2:11" ht="15.75">
      <c r="B60" s="44" t="s">
        <v>98</v>
      </c>
      <c r="C60" s="15"/>
      <c r="D60" s="37"/>
      <c r="H60" s="66"/>
      <c r="I60" s="64"/>
      <c r="J60" s="64"/>
      <c r="K60" s="60"/>
    </row>
    <row r="61" spans="2:11" ht="15.75">
      <c r="B61" s="42" t="s">
        <v>99</v>
      </c>
      <c r="C61" s="15"/>
      <c r="D61" s="37"/>
      <c r="H61" s="66"/>
      <c r="I61" s="64"/>
      <c r="J61" s="64"/>
      <c r="K61" s="60"/>
    </row>
    <row r="62" spans="2:11" ht="15.75">
      <c r="B62" s="14" t="s">
        <v>103</v>
      </c>
      <c r="C62" s="15"/>
      <c r="D62" s="37"/>
      <c r="H62" s="67"/>
      <c r="I62" s="65"/>
      <c r="J62" s="65"/>
      <c r="K62" s="45"/>
    </row>
    <row r="63" spans="2:4" ht="12.75">
      <c r="B63" s="43" t="s">
        <v>100</v>
      </c>
      <c r="C63" s="8"/>
      <c r="D63" s="25"/>
    </row>
    <row r="64" spans="2:4" ht="12.75">
      <c r="B64" s="42" t="s">
        <v>101</v>
      </c>
      <c r="C64" s="8"/>
      <c r="D64" s="25"/>
    </row>
    <row r="65" ht="12.75">
      <c r="B65" s="32"/>
    </row>
    <row r="66" ht="12.75">
      <c r="B66" s="15" t="s">
        <v>104</v>
      </c>
    </row>
    <row r="67" spans="2:8" ht="12.75">
      <c r="B67" s="1" t="s">
        <v>105</v>
      </c>
      <c r="C67" s="40" t="s">
        <v>41</v>
      </c>
      <c r="D67" s="56" t="s">
        <v>114</v>
      </c>
      <c r="E67" s="16"/>
      <c r="H67" s="1"/>
    </row>
    <row r="68" spans="2:4" ht="12.75">
      <c r="B68" s="1" t="s">
        <v>106</v>
      </c>
      <c r="C68" s="40" t="s">
        <v>10</v>
      </c>
      <c r="D68" s="56" t="s">
        <v>19</v>
      </c>
    </row>
    <row r="69" spans="2:4" ht="12.75">
      <c r="B69" s="1" t="s">
        <v>107</v>
      </c>
      <c r="C69" s="40" t="s">
        <v>12</v>
      </c>
      <c r="D69" s="56" t="s">
        <v>115</v>
      </c>
    </row>
    <row r="70" spans="2:4" ht="12.75">
      <c r="B70" s="1" t="s">
        <v>116</v>
      </c>
      <c r="C70" s="40" t="s">
        <v>117</v>
      </c>
      <c r="D70" s="56" t="s">
        <v>38</v>
      </c>
    </row>
    <row r="71" spans="2:4" ht="12.75">
      <c r="B71" s="1" t="s">
        <v>108</v>
      </c>
      <c r="C71" s="40" t="s">
        <v>41</v>
      </c>
      <c r="D71" s="56" t="s">
        <v>118</v>
      </c>
    </row>
    <row r="72" spans="2:4" ht="12.75">
      <c r="B72" s="1" t="s">
        <v>109</v>
      </c>
      <c r="C72" s="40" t="s">
        <v>10</v>
      </c>
      <c r="D72" s="56" t="s">
        <v>23</v>
      </c>
    </row>
    <row r="73" spans="2:4" ht="12.75">
      <c r="B73" s="1" t="s">
        <v>110</v>
      </c>
      <c r="C73" s="40" t="s">
        <v>37</v>
      </c>
      <c r="D73" s="56" t="s">
        <v>119</v>
      </c>
    </row>
    <row r="74" spans="2:4" ht="12.75">
      <c r="B74" s="1" t="s">
        <v>120</v>
      </c>
      <c r="C74" s="40" t="s">
        <v>10</v>
      </c>
      <c r="D74" s="56" t="s">
        <v>27</v>
      </c>
    </row>
    <row r="75" spans="2:4" ht="12.75">
      <c r="B75" s="1" t="s">
        <v>111</v>
      </c>
      <c r="C75" s="40" t="s">
        <v>10</v>
      </c>
      <c r="D75" s="56" t="s">
        <v>55</v>
      </c>
    </row>
    <row r="76" spans="2:4" ht="12.75">
      <c r="B76" s="1" t="s">
        <v>112</v>
      </c>
      <c r="C76" s="40" t="s">
        <v>121</v>
      </c>
      <c r="D76" s="56" t="s">
        <v>122</v>
      </c>
    </row>
    <row r="77" spans="2:4" ht="12.75">
      <c r="B77" s="1" t="s">
        <v>113</v>
      </c>
      <c r="C77" s="40" t="s">
        <v>123</v>
      </c>
      <c r="D77" s="56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2013-04-09T12:09:55Z</dcterms:modified>
  <cp:category/>
  <cp:version/>
  <cp:contentType/>
  <cp:contentStatus/>
</cp:coreProperties>
</file>