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55" windowHeight="3765" activeTab="0"/>
  </bookViews>
  <sheets>
    <sheet name="BFI Weekend Box Office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<sst xmlns="http://schemas.openxmlformats.org/spreadsheetml/2006/main" count="253" uniqueCount="158">
  <si>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</si>
  <si>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</si>
  <si>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</si>
  <si>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</si>
  <si>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</si>
  <si>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</si>
  <si>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</si>
  <si>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</si>
  <si>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</si>
  <si>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</si>
  <si>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</si>
  <si>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</si>
  <si>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eOne Films</t>
  </si>
  <si>
    <t>20th Century Fox</t>
  </si>
  <si>
    <t>UK</t>
  </si>
  <si>
    <t>Ind</t>
  </si>
  <si>
    <t>Total</t>
  </si>
  <si>
    <t>Other UK films</t>
  </si>
  <si>
    <t>Other openers</t>
  </si>
  <si>
    <t>Comments on this week's top 15 results</t>
  </si>
  <si>
    <t xml:space="preserve">UK* films in top 15: </t>
  </si>
  <si>
    <t>The weekend gross for:</t>
  </si>
  <si>
    <t xml:space="preserve">UK* share of top 15 gross:  </t>
  </si>
  <si>
    <t>Lionsgate</t>
  </si>
  <si>
    <t>Universal</t>
  </si>
  <si>
    <t>-</t>
  </si>
  <si>
    <t>National Theatre/ Trafalgar Studios</t>
  </si>
  <si>
    <t>Excluding previews the weekend gross for:</t>
  </si>
  <si>
    <t>Warner Bros</t>
  </si>
  <si>
    <t>Sony Pictures</t>
  </si>
  <si>
    <t>National Amusements UK</t>
  </si>
  <si>
    <t>StudioCanal</t>
  </si>
  <si>
    <t>God's Own Country</t>
  </si>
  <si>
    <t>Picture House Entertainment</t>
  </si>
  <si>
    <t>Victoria and Abdul</t>
  </si>
  <si>
    <t>Tur</t>
  </si>
  <si>
    <t>Kingsman: The Golden Circle</t>
  </si>
  <si>
    <r>
      <rPr>
        <i/>
        <sz val="11"/>
        <rFont val="Calibri"/>
        <family val="2"/>
      </rPr>
      <t xml:space="preserve">* </t>
    </r>
    <r>
      <rPr>
        <i/>
        <sz val="9"/>
        <rFont val="Calibri"/>
        <family val="2"/>
      </rPr>
      <t>Includes domestic productions and co-productions</t>
    </r>
  </si>
  <si>
    <t>Altitude</t>
  </si>
  <si>
    <t>Loving Vincent</t>
  </si>
  <si>
    <t>UK/Pol</t>
  </si>
  <si>
    <t>The Party</t>
  </si>
  <si>
    <t>The Snowman</t>
  </si>
  <si>
    <t>UK/Swe/Nor</t>
  </si>
  <si>
    <t>Earth: One Amazing Day</t>
  </si>
  <si>
    <t>UK/Fra</t>
  </si>
  <si>
    <t>The Death of Stalin</t>
  </si>
  <si>
    <t>Curzon/Artificial Eye</t>
  </si>
  <si>
    <t>Paw Patrol: Big Screen Tails</t>
  </si>
  <si>
    <t>BBC Earth/Munro</t>
  </si>
  <si>
    <t>Breathe</t>
  </si>
  <si>
    <t>STX Entertainment</t>
  </si>
  <si>
    <t>Thor: Ragnarok</t>
  </si>
  <si>
    <t>Disney</t>
  </si>
  <si>
    <t>Property of the State</t>
  </si>
  <si>
    <t>UK/Ire</t>
  </si>
  <si>
    <t>Miracle Communications</t>
  </si>
  <si>
    <t>Entertainment</t>
  </si>
  <si>
    <t>A Bad Moms Christmas</t>
  </si>
  <si>
    <t>Fra</t>
  </si>
  <si>
    <t>Murder on the Orient Express</t>
  </si>
  <si>
    <t>Bulldog Film Distribution</t>
  </si>
  <si>
    <t>No Stone Unturned</t>
  </si>
  <si>
    <t>Wildcard</t>
  </si>
  <si>
    <t>Paddington 2</t>
  </si>
  <si>
    <t>AF-Media</t>
  </si>
  <si>
    <t>Justice League</t>
  </si>
  <si>
    <t>Film Stars Don't Die in Liverpool</t>
  </si>
  <si>
    <t>Grand Showbiz</t>
  </si>
  <si>
    <t>USA/UK</t>
  </si>
  <si>
    <t>The Killing of a Sacred Deer</t>
  </si>
  <si>
    <t>Manifesto: Live from Tate Modern</t>
  </si>
  <si>
    <t>More 2 Screen</t>
  </si>
  <si>
    <t>Battle of the Sexes</t>
  </si>
  <si>
    <t>Brakes</t>
  </si>
  <si>
    <t>Daddy's Home 2</t>
  </si>
  <si>
    <t>Pol</t>
  </si>
  <si>
    <t>The Star</t>
  </si>
  <si>
    <t>Park Circus</t>
  </si>
  <si>
    <t>Paramount</t>
  </si>
  <si>
    <t>Phoenix</t>
  </si>
  <si>
    <t>Arrow Films</t>
  </si>
  <si>
    <t>Goodbye Christopher Robin</t>
  </si>
  <si>
    <t>Murugan Talkies</t>
  </si>
  <si>
    <t>The Disaster Artist</t>
  </si>
  <si>
    <t>Human Flow</t>
  </si>
  <si>
    <t>The Man Who Invented Christmas</t>
  </si>
  <si>
    <t>Ire/Can</t>
  </si>
  <si>
    <t>Thunderbird</t>
  </si>
  <si>
    <t>Wonder</t>
  </si>
  <si>
    <t>Dunkirk</t>
  </si>
  <si>
    <t>Follies - NT Live 2017 (Theatre)</t>
  </si>
  <si>
    <t>A Woman of No Importance 2017 (Theatre)</t>
  </si>
  <si>
    <t>Exhibition On Screen: Hockney 2017 (Exhibition)</t>
  </si>
  <si>
    <t>Seventh Art Production</t>
  </si>
  <si>
    <t>The Secret Spitfires</t>
  </si>
  <si>
    <t>Uk</t>
  </si>
  <si>
    <t>Espresso Media</t>
  </si>
  <si>
    <t>Independent</t>
  </si>
  <si>
    <t>Aile Arasinda</t>
  </si>
  <si>
    <t>Ayla</t>
  </si>
  <si>
    <t>Better Watch Out</t>
  </si>
  <si>
    <t>Brigsby Bear</t>
  </si>
  <si>
    <t>Fukrey Returns</t>
  </si>
  <si>
    <t>Les Hommes Du Feu</t>
  </si>
  <si>
    <t>Menashe</t>
  </si>
  <si>
    <t>Richie</t>
  </si>
  <si>
    <t>Sat Shri Akaal England</t>
  </si>
  <si>
    <t>Stronger</t>
  </si>
  <si>
    <t>Tarapaty</t>
  </si>
  <si>
    <t>Blade of the Immortal</t>
  </si>
  <si>
    <t>The Dinner</t>
  </si>
  <si>
    <t>A Matter of Life and Death (4K Restoration)</t>
  </si>
  <si>
    <t>The Muppet Christmas Carol (Re: 2017)</t>
  </si>
  <si>
    <t>Song of Granite</t>
  </si>
  <si>
    <t>Kinostar</t>
  </si>
  <si>
    <t>Vertigo</t>
  </si>
  <si>
    <t>Zee Studios</t>
  </si>
  <si>
    <t>Aus/USA</t>
  </si>
  <si>
    <t>Can/Ire</t>
  </si>
  <si>
    <t>Chn/Ger/USA/Pal</t>
  </si>
  <si>
    <t>The Nutcracker - ROH, London 2017/18 (Ballet)</t>
  </si>
  <si>
    <t>Royal Opera House</t>
  </si>
  <si>
    <t>UK/JPN/Skor</t>
  </si>
  <si>
    <t>Young Marx - NT Live 2017 (Theatre)</t>
  </si>
  <si>
    <t>Najlepszy</t>
  </si>
  <si>
    <t>Magnetes</t>
  </si>
  <si>
    <t>Forbidden</t>
  </si>
  <si>
    <t>Iran</t>
  </si>
  <si>
    <t>Rolling 52 week ranking: 52nd</t>
  </si>
  <si>
    <t>Against last weekend: -44%</t>
  </si>
  <si>
    <t>Against same weekend last year: -36%</t>
  </si>
  <si>
    <t>Against rolling 52 week norm: -62%</t>
  </si>
  <si>
    <r>
      <rPr>
        <i/>
        <sz val="11"/>
        <rFont val="Calibri"/>
        <family val="2"/>
      </rPr>
      <t xml:space="preserve">Human Flow </t>
    </r>
    <r>
      <rPr>
        <sz val="11"/>
        <rFont val="Calibri"/>
        <family val="2"/>
      </rPr>
      <t>includes £79,131 from 123 previews</t>
    </r>
  </si>
  <si>
    <r>
      <rPr>
        <i/>
        <sz val="11"/>
        <rFont val="Calibri"/>
        <family val="2"/>
      </rPr>
      <t xml:space="preserve">Stronger </t>
    </r>
    <r>
      <rPr>
        <sz val="11"/>
        <rFont val="Calibri"/>
        <family val="2"/>
      </rPr>
      <t>includes £23,089 from 94 previews</t>
    </r>
  </si>
  <si>
    <r>
      <rPr>
        <i/>
        <sz val="11"/>
        <rFont val="Calibri"/>
        <family val="2"/>
      </rPr>
      <t xml:space="preserve">The Disaster Artist </t>
    </r>
    <r>
      <rPr>
        <sz val="11"/>
        <rFont val="Calibri"/>
        <family val="2"/>
      </rPr>
      <t>has increased by 217%</t>
    </r>
  </si>
  <si>
    <r>
      <rPr>
        <i/>
        <sz val="11"/>
        <rFont val="Calibri"/>
        <family val="2"/>
      </rPr>
      <t xml:space="preserve">Wonder </t>
    </r>
    <r>
      <rPr>
        <sz val="11"/>
        <rFont val="Calibri"/>
        <family val="2"/>
      </rPr>
      <t>has decreased by 40%</t>
    </r>
  </si>
  <si>
    <r>
      <rPr>
        <i/>
        <sz val="11"/>
        <rFont val="Calibri"/>
        <family val="2"/>
      </rPr>
      <t xml:space="preserve">The Man Who Invented Christmas </t>
    </r>
    <r>
      <rPr>
        <sz val="11"/>
        <rFont val="Calibri"/>
        <family val="2"/>
      </rPr>
      <t>has decreased by 66%</t>
    </r>
  </si>
  <si>
    <t>Openers next week - 15 Dec 2017</t>
  </si>
  <si>
    <t>Bingo: The King of the Mornings</t>
  </si>
  <si>
    <t>Bra</t>
  </si>
  <si>
    <t xml:space="preserve"> - </t>
  </si>
  <si>
    <t>Hard Kaur</t>
  </si>
  <si>
    <t>Ind/Can</t>
  </si>
  <si>
    <t>B4U Movies</t>
  </si>
  <si>
    <t>Mountain</t>
  </si>
  <si>
    <t>Aus</t>
  </si>
  <si>
    <t>Dogwoof</t>
  </si>
  <si>
    <t>Mountains May Depart</t>
  </si>
  <si>
    <t>Chn/Fra/JPN</t>
  </si>
  <si>
    <t>Oteki Taraf</t>
  </si>
  <si>
    <t>The Prince of Nothingwood</t>
  </si>
  <si>
    <t>Fra/Ger</t>
  </si>
  <si>
    <t>Shot Caller</t>
  </si>
  <si>
    <t>Star Wars: The Last Jedi</t>
  </si>
  <si>
    <t>The Unseen</t>
  </si>
  <si>
    <t>Can</t>
  </si>
  <si>
    <t>BFI: Weekend 08-10 Dec 2017 UK box office report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</si>
</sst>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b/>
      <i/>
      <sz val="11"/>
      <color indexed="55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7" fontId="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1" fontId="3" fillId="0" borderId="0" xfId="66" applyNumberFormat="1" applyFont="1" applyFill="1" applyAlignment="1">
      <alignment horizontal="right"/>
      <protection/>
    </xf>
    <xf numFmtId="1" fontId="4" fillId="0" borderId="0" xfId="66" applyNumberFormat="1" applyFont="1" applyFill="1" applyAlignment="1">
      <alignment horizontal="left"/>
      <protection/>
    </xf>
    <xf numFmtId="1" fontId="3" fillId="0" borderId="0" xfId="66" applyNumberFormat="1" applyFont="1" applyFill="1" applyAlignment="1">
      <alignment horizontal="right" indent="1"/>
      <protection/>
    </xf>
    <xf numFmtId="164" fontId="3" fillId="0" borderId="0" xfId="66" applyNumberFormat="1" applyFont="1" applyFill="1" applyAlignment="1">
      <alignment horizontal="right" indent="1"/>
      <protection/>
    </xf>
    <xf numFmtId="1" fontId="3" fillId="0" borderId="0" xfId="66" applyNumberFormat="1" applyFont="1" applyFill="1" applyAlignment="1">
      <alignment horizontal="left" wrapText="1"/>
      <protection/>
    </xf>
    <xf numFmtId="9" fontId="3" fillId="0" borderId="0" xfId="66" applyNumberFormat="1" applyFont="1" applyFill="1" applyAlignment="1">
      <alignment horizontal="right" indent="1"/>
      <protection/>
    </xf>
    <xf numFmtId="0" fontId="3" fillId="0" borderId="0" xfId="66" applyNumberFormat="1" applyFont="1" applyFill="1" applyAlignment="1">
      <alignment horizontal="center"/>
      <protection/>
    </xf>
    <xf numFmtId="164" fontId="3" fillId="0" borderId="0" xfId="66" applyNumberFormat="1" applyFont="1" applyFill="1" applyAlignment="1">
      <alignment horizontal="center"/>
      <protection/>
    </xf>
    <xf numFmtId="0" fontId="1" fillId="0" borderId="0" xfId="62" applyFont="1">
      <alignment/>
      <protection/>
    </xf>
    <xf numFmtId="0" fontId="1" fillId="0" borderId="0" xfId="62" applyFont="1" applyFill="1" applyAlignment="1">
      <alignment horizontal="left" indent="1"/>
      <protection/>
    </xf>
    <xf numFmtId="0" fontId="1" fillId="0" borderId="0" xfId="62" applyFont="1" applyFill="1" applyAlignment="1">
      <alignment horizontal="right" indent="1"/>
      <protection/>
    </xf>
    <xf numFmtId="166" fontId="3" fillId="0" borderId="0" xfId="46" applyNumberFormat="1" applyFont="1" applyFill="1" applyBorder="1" applyAlignment="1" applyProtection="1">
      <alignment horizontal="right" indent="1"/>
      <protection/>
    </xf>
    <xf numFmtId="164" fontId="3" fillId="0" borderId="0" xfId="47" applyNumberFormat="1" applyFont="1" applyFill="1" applyBorder="1" applyAlignment="1" applyProtection="1">
      <alignment horizontal="right" indent="1"/>
      <protection/>
    </xf>
    <xf numFmtId="1" fontId="4" fillId="33" borderId="0" xfId="66" applyNumberFormat="1" applyFont="1" applyFill="1" applyAlignment="1">
      <alignment horizontal="right" shrinkToFit="1"/>
      <protection/>
    </xf>
    <xf numFmtId="1" fontId="4" fillId="33" borderId="0" xfId="66" applyNumberFormat="1" applyFont="1" applyFill="1" applyAlignment="1">
      <alignment horizontal="left" shrinkToFit="1"/>
      <protection/>
    </xf>
    <xf numFmtId="164" fontId="4" fillId="33" borderId="0" xfId="66" applyNumberFormat="1" applyFont="1" applyFill="1" applyAlignment="1">
      <alignment horizontal="right" indent="1" shrinkToFit="1"/>
      <protection/>
    </xf>
    <xf numFmtId="1" fontId="4" fillId="33" borderId="0" xfId="66" applyNumberFormat="1" applyFont="1" applyFill="1" applyAlignment="1">
      <alignment horizontal="left" wrapText="1" shrinkToFit="1"/>
      <protection/>
    </xf>
    <xf numFmtId="1" fontId="4" fillId="0" borderId="0" xfId="66" applyNumberFormat="1" applyFont="1" applyFill="1" applyAlignment="1">
      <alignment horizontal="right" shrinkToFit="1"/>
      <protection/>
    </xf>
    <xf numFmtId="1" fontId="4" fillId="0" borderId="0" xfId="66" applyNumberFormat="1" applyFont="1" applyFill="1" applyAlignment="1">
      <alignment horizontal="left" shrinkToFit="1"/>
      <protection/>
    </xf>
    <xf numFmtId="168" fontId="4" fillId="0" borderId="0" xfId="70" applyNumberFormat="1" applyFont="1" applyFill="1" applyBorder="1" applyAlignment="1" applyProtection="1">
      <alignment horizontal="right" shrinkToFit="1"/>
      <protection/>
    </xf>
    <xf numFmtId="168" fontId="4" fillId="0" borderId="0" xfId="70" applyNumberFormat="1" applyFont="1" applyFill="1" applyBorder="1" applyAlignment="1" applyProtection="1">
      <alignment horizontal="left" shrinkToFit="1"/>
      <protection/>
    </xf>
    <xf numFmtId="164" fontId="4" fillId="0" borderId="0" xfId="70" applyNumberFormat="1" applyFont="1" applyFill="1" applyBorder="1" applyAlignment="1" applyProtection="1">
      <alignment horizontal="right" shrinkToFit="1"/>
      <protection/>
    </xf>
    <xf numFmtId="0" fontId="3" fillId="0" borderId="0" xfId="66" applyFont="1" applyFill="1" applyAlignment="1">
      <alignment horizontal="right"/>
      <protection/>
    </xf>
    <xf numFmtId="0" fontId="3" fillId="0" borderId="0" xfId="66" applyFont="1" applyFill="1" applyAlignment="1">
      <alignment horizontal="left" wrapText="1"/>
      <protection/>
    </xf>
    <xf numFmtId="0" fontId="3" fillId="0" borderId="0" xfId="66" applyNumberFormat="1" applyFont="1" applyFill="1" applyAlignment="1">
      <alignment horizontal="right"/>
      <protection/>
    </xf>
    <xf numFmtId="164" fontId="3" fillId="0" borderId="0" xfId="66" applyNumberFormat="1" applyFont="1" applyFill="1" applyAlignment="1">
      <alignment horizontal="right"/>
      <protection/>
    </xf>
    <xf numFmtId="0" fontId="1" fillId="0" borderId="0" xfId="62" applyFont="1" applyFill="1">
      <alignment/>
      <protection/>
    </xf>
    <xf numFmtId="3" fontId="3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62" applyFont="1" applyAlignment="1">
      <alignment horizontal="right" indent="1"/>
      <protection/>
    </xf>
    <xf numFmtId="0" fontId="1" fillId="0" borderId="0" xfId="62" applyFont="1" applyFill="1" applyAlignment="1">
      <alignment horizontal="left"/>
      <protection/>
    </xf>
    <xf numFmtId="1" fontId="3" fillId="0" borderId="0" xfId="66" applyNumberFormat="1" applyFont="1" applyFill="1" applyAlignment="1">
      <alignment horizontal="right" indent="1" shrinkToFit="1"/>
      <protection/>
    </xf>
    <xf numFmtId="169" fontId="3" fillId="0" borderId="0" xfId="46" applyNumberFormat="1" applyFont="1" applyFill="1" applyBorder="1" applyAlignment="1" applyProtection="1">
      <alignment horizontal="right" indent="1"/>
      <protection/>
    </xf>
    <xf numFmtId="0" fontId="4" fillId="0" borderId="0" xfId="60" applyFont="1" applyAlignment="1">
      <alignment horizontal="left"/>
      <protection/>
    </xf>
    <xf numFmtId="1" fontId="3" fillId="0" borderId="0" xfId="66" applyNumberFormat="1" applyFont="1" applyFill="1" applyAlignment="1">
      <alignment horizontal="left"/>
      <protection/>
    </xf>
    <xf numFmtId="169" fontId="3" fillId="0" borderId="0" xfId="46" applyNumberFormat="1" applyFont="1" applyFill="1" applyBorder="1" applyAlignment="1" applyProtection="1">
      <alignment/>
      <protection/>
    </xf>
    <xf numFmtId="0" fontId="3" fillId="0" borderId="0" xfId="66" applyFont="1" applyFill="1" applyAlignment="1">
      <alignment horizontal="left" indent="1"/>
      <protection/>
    </xf>
    <xf numFmtId="0" fontId="1" fillId="0" borderId="0" xfId="62" applyFont="1" applyAlignment="1">
      <alignment horizontal="left" wrapText="1"/>
      <protection/>
    </xf>
    <xf numFmtId="164" fontId="1" fillId="0" borderId="0" xfId="62" applyNumberFormat="1" applyFont="1">
      <alignment/>
      <protection/>
    </xf>
    <xf numFmtId="1" fontId="6" fillId="0" borderId="0" xfId="66" applyNumberFormat="1" applyFont="1" applyFill="1" applyAlignment="1">
      <alignment horizontal="left"/>
      <protection/>
    </xf>
    <xf numFmtId="9" fontId="41" fillId="33" borderId="0" xfId="69" applyFont="1" applyFill="1" applyAlignment="1">
      <alignment horizontal="right" indent="1" shrinkToFit="1"/>
    </xf>
    <xf numFmtId="1" fontId="41" fillId="33" borderId="0" xfId="66" applyNumberFormat="1" applyFont="1" applyFill="1" applyAlignment="1">
      <alignment horizontal="right" indent="1" shrinkToFit="1"/>
      <protection/>
    </xf>
    <xf numFmtId="164" fontId="41" fillId="33" borderId="0" xfId="66" applyNumberFormat="1" applyFont="1" applyFill="1" applyAlignment="1">
      <alignment horizontal="right" indent="1" shrinkToFit="1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3" fillId="0" borderId="0" xfId="66" applyNumberFormat="1" applyFont="1" applyFill="1" applyAlignment="1">
      <alignment horizontal="right" indent="1" shrinkToFit="1"/>
      <protection/>
    </xf>
    <xf numFmtId="0" fontId="2" fillId="0" borderId="0" xfId="61" applyFill="1">
      <alignment/>
      <protection/>
    </xf>
    <xf numFmtId="0" fontId="25" fillId="0" borderId="0" xfId="62" applyFont="1" applyFill="1" applyAlignment="1">
      <alignment horizontal="left"/>
      <protection/>
    </xf>
    <xf numFmtId="168" fontId="28" fillId="0" borderId="0" xfId="69" applyNumberFormat="1" applyFont="1" applyFill="1" applyBorder="1" applyAlignment="1" applyProtection="1">
      <alignment horizontal="right" shrinkToFit="1"/>
      <protection/>
    </xf>
    <xf numFmtId="9" fontId="3" fillId="0" borderId="0" xfId="46" applyNumberFormat="1" applyFont="1" applyFill="1" applyBorder="1" applyAlignment="1" applyProtection="1">
      <alignment horizontal="right" indent="1"/>
      <protection/>
    </xf>
    <xf numFmtId="0" fontId="2" fillId="0" borderId="0" xfId="65" applyFill="1" applyAlignment="1">
      <alignment horizontal="left"/>
      <protection/>
    </xf>
    <xf numFmtId="0" fontId="2" fillId="0" borderId="0" xfId="65" applyFill="1">
      <alignment/>
      <protection/>
    </xf>
    <xf numFmtId="0" fontId="1" fillId="0" borderId="0" xfId="62" applyFont="1" applyAlignment="1">
      <alignment horizontal="left" indent="1"/>
      <protection/>
    </xf>
    <xf numFmtId="0" fontId="0" fillId="0" borderId="0" xfId="0" applyAlignment="1">
      <alignment horizontal="right" indent="1"/>
    </xf>
    <xf numFmtId="2" fontId="28" fillId="0" borderId="0" xfId="70" applyNumberFormat="1" applyFont="1" applyFill="1" applyBorder="1" applyAlignment="1" applyProtection="1">
      <alignment horizontal="right" shrinkToFit="1"/>
      <protection/>
    </xf>
    <xf numFmtId="0" fontId="6" fillId="0" borderId="0" xfId="62" applyFont="1" applyFill="1" applyAlignment="1">
      <alignment horizontal="left" indent="1"/>
      <protection/>
    </xf>
    <xf numFmtId="170" fontId="0" fillId="0" borderId="0" xfId="42" applyNumberFormat="1" applyFont="1" applyAlignment="1">
      <alignment/>
    </xf>
    <xf numFmtId="3" fontId="0" fillId="0" borderId="0" xfId="0" applyNumberFormat="1" applyAlignment="1">
      <alignment horizontal="right" indent="1"/>
    </xf>
    <xf numFmtId="9" fontId="0" fillId="0" borderId="0" xfId="69" applyNumberFormat="1" applyFont="1" applyFill="1" applyAlignment="1">
      <alignment horizontal="right" indent="1"/>
    </xf>
    <xf numFmtId="0" fontId="0" fillId="0" borderId="0" xfId="0" applyFill="1" applyAlignment="1">
      <alignment horizontal="right" indent="1"/>
    </xf>
    <xf numFmtId="1" fontId="4" fillId="33" borderId="0" xfId="66" applyNumberFormat="1" applyFont="1" applyFill="1" applyAlignment="1">
      <alignment horizontal="left" vertical="top"/>
      <protection/>
    </xf>
    <xf numFmtId="1" fontId="4" fillId="33" borderId="0" xfId="66" applyNumberFormat="1" applyFont="1" applyFill="1" applyAlignment="1">
      <alignment horizontal="left" vertical="top" wrapText="1"/>
      <protection/>
    </xf>
    <xf numFmtId="164" fontId="4" fillId="33" borderId="0" xfId="66" applyNumberFormat="1" applyFont="1" applyFill="1" applyAlignment="1">
      <alignment horizontal="left" vertical="top" wrapText="1"/>
      <protection/>
    </xf>
    <xf numFmtId="0" fontId="1" fillId="0" borderId="0" xfId="62" applyFont="1" applyAlignment="1">
      <alignment horizontal="left" vertical="top"/>
      <protection/>
    </xf>
    <xf numFmtId="0" fontId="0" fillId="0" borderId="0" xfId="0" applyAlignment="1">
      <alignment horizontal="center"/>
    </xf>
    <xf numFmtId="0" fontId="3" fillId="0" borderId="0" xfId="62" applyFont="1">
      <alignment/>
      <protection/>
    </xf>
    <xf numFmtId="1" fontId="8" fillId="0" borderId="0" xfId="66" applyNumberFormat="1" applyFont="1" applyFill="1" applyAlignment="1">
      <alignment horizontal="left"/>
      <protection/>
    </xf>
    <xf numFmtId="0" fontId="3" fillId="0" borderId="0" xfId="62" applyFont="1" applyAlignment="1">
      <alignment horizontal="left"/>
      <protection/>
    </xf>
    <xf numFmtId="0" fontId="3" fillId="0" borderId="0" xfId="62" applyFont="1" applyAlignment="1">
      <alignment horizontal="left" indent="1"/>
      <protection/>
    </xf>
    <xf numFmtId="0" fontId="0" fillId="0" borderId="0" xfId="0" applyFill="1" applyAlignment="1">
      <alignment horizontal="left" indent="1"/>
    </xf>
    <xf numFmtId="9" fontId="4" fillId="33" borderId="0" xfId="66" applyNumberFormat="1" applyFont="1" applyFill="1" applyAlignment="1">
      <alignment horizontal="right" vertical="top" wrapText="1"/>
      <protection/>
    </xf>
    <xf numFmtId="0" fontId="4" fillId="33" borderId="0" xfId="66" applyNumberFormat="1" applyFont="1" applyFill="1" applyAlignment="1">
      <alignment horizontal="right" vertical="top" wrapText="1"/>
      <protection/>
    </xf>
    <xf numFmtId="0" fontId="0" fillId="0" borderId="0" xfId="0" applyFill="1" applyAlignment="1">
      <alignment/>
    </xf>
    <xf numFmtId="0" fontId="3" fillId="0" borderId="0" xfId="62" applyFont="1" applyAlignment="1">
      <alignment horizontal="left" indent="1"/>
      <protection/>
    </xf>
    <xf numFmtId="1" fontId="4" fillId="33" borderId="0" xfId="66" applyNumberFormat="1" applyFont="1" applyFill="1" applyAlignment="1">
      <alignment horizontal="left" indent="1" shrinkToFit="1"/>
      <protection/>
    </xf>
    <xf numFmtId="1" fontId="28" fillId="0" borderId="0" xfId="66" applyNumberFormat="1" applyFont="1" applyFill="1" applyAlignment="1">
      <alignment horizontal="left" indent="1" shrinkToFit="1"/>
      <protection/>
    </xf>
    <xf numFmtId="0" fontId="1" fillId="0" borderId="0" xfId="62" applyFont="1" applyAlignment="1">
      <alignment horizontal="left" indent="1"/>
      <protection/>
    </xf>
    <xf numFmtId="0" fontId="25" fillId="0" borderId="0" xfId="66" applyFont="1" applyFill="1" applyAlignment="1">
      <alignment horizontal="left" indent="1"/>
      <protection/>
    </xf>
    <xf numFmtId="9" fontId="1" fillId="0" borderId="0" xfId="69" applyFont="1" applyAlignment="1">
      <alignment horizontal="left" indent="1"/>
    </xf>
    <xf numFmtId="1" fontId="39" fillId="0" borderId="0" xfId="66" applyNumberFormat="1" applyFont="1" applyFill="1" applyAlignment="1">
      <alignment horizontal="left"/>
      <protection/>
    </xf>
    <xf numFmtId="9" fontId="0" fillId="0" borderId="0" xfId="69" applyNumberFormat="1" applyFont="1" applyFill="1" applyAlignment="1">
      <alignment horizontal="right" indent="1"/>
    </xf>
    <xf numFmtId="0" fontId="0" fillId="0" borderId="0" xfId="69" applyNumberFormat="1" applyFont="1" applyFill="1" applyAlignment="1">
      <alignment horizontal="right" inden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7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3" xfId="60"/>
    <cellStyle name="Normal 2" xfId="61"/>
    <cellStyle name="Normal 2 2" xfId="62"/>
    <cellStyle name="Normal 2 3 2" xfId="63"/>
    <cellStyle name="Normal 2 3 2 2" xfId="64"/>
    <cellStyle name="Normal 3" xfId="65"/>
    <cellStyle name="Normal_Sheet1" xfId="66"/>
    <cellStyle name="Note" xfId="67"/>
    <cellStyle name="Output" xfId="68"/>
    <cellStyle name="Percent" xfId="69"/>
    <cellStyle name="Percent 2" xfId="70"/>
    <cellStyle name="Percent 3" xfId="71"/>
    <cellStyle name="Percent 6 2 2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6" sqref="B26"/>
    </sheetView>
  </sheetViews>
  <sheetFormatPr defaultColWidth="10.140625" defaultRowHeight="15"/>
  <cols>
    <col min="1" max="1" width="5.28125" style="9" bestFit="1" customWidth="1"/>
    <col min="2" max="2" width="60.8515625" style="9" bestFit="1" customWidth="1"/>
    <col min="3" max="3" width="26.140625" style="29" bestFit="1" customWidth="1"/>
    <col min="4" max="4" width="15.28125" style="29" bestFit="1" customWidth="1"/>
    <col min="5" max="5" width="34.00390625" style="37" bestFit="1" customWidth="1"/>
    <col min="6" max="6" width="12.28125" style="29" customWidth="1"/>
    <col min="7" max="8" width="12.28125" style="9" customWidth="1"/>
    <col min="9" max="9" width="12.28125" style="38" customWidth="1"/>
    <col min="10" max="10" width="17.8515625" style="9" customWidth="1"/>
    <col min="11" max="11" width="10.140625" style="9" customWidth="1"/>
    <col min="12" max="16384" width="10.140625" style="9" customWidth="1"/>
  </cols>
  <sheetData>
    <row r="1" spans="1:10" ht="15">
      <c r="A1" s="1"/>
      <c r="B1" s="55" t="s">
        <v>157</v>
      </c>
      <c r="C1" s="3"/>
      <c r="D1" s="4"/>
      <c r="E1" s="5"/>
      <c r="F1" s="6"/>
      <c r="G1" s="7"/>
      <c r="H1" s="7"/>
      <c r="I1" s="8"/>
      <c r="J1" s="8"/>
    </row>
    <row r="2" spans="1:10" s="63" customFormat="1" ht="30">
      <c r="A2" s="60" t="s">
        <v>0</v>
      </c>
      <c r="B2" s="60" t="s">
        <v>1</v>
      </c>
      <c r="C2" s="61" t="s">
        <v>2</v>
      </c>
      <c r="D2" s="62" t="s">
        <v>3</v>
      </c>
      <c r="E2" s="61" t="s">
        <v>4</v>
      </c>
      <c r="F2" s="70" t="s">
        <v>5</v>
      </c>
      <c r="G2" s="71" t="s">
        <v>6</v>
      </c>
      <c r="H2" s="71" t="s">
        <v>7</v>
      </c>
      <c r="I2" s="62" t="s">
        <v>8</v>
      </c>
      <c r="J2" s="62" t="s">
        <v>9</v>
      </c>
    </row>
    <row r="3" spans="1:11" ht="15">
      <c r="A3" s="28">
        <v>1</v>
      </c>
      <c r="B3" s="69" t="s">
        <v>64</v>
      </c>
      <c r="C3" s="69" t="s">
        <v>45</v>
      </c>
      <c r="D3" s="12">
        <v>1690027</v>
      </c>
      <c r="E3" s="69" t="s">
        <v>31</v>
      </c>
      <c r="F3" s="80">
        <v>-0.4151850148571777</v>
      </c>
      <c r="G3" s="59">
        <v>5</v>
      </c>
      <c r="H3" s="59">
        <v>661</v>
      </c>
      <c r="I3" s="12">
        <v>2556.7730711043873</v>
      </c>
      <c r="J3" s="12">
        <v>29332318</v>
      </c>
      <c r="K3" s="28"/>
    </row>
    <row r="4" spans="1:11" ht="15">
      <c r="A4" s="28">
        <v>2</v>
      </c>
      <c r="B4" s="69" t="s">
        <v>75</v>
      </c>
      <c r="C4" s="69" t="s">
        <v>10</v>
      </c>
      <c r="D4" s="12">
        <v>1135646</v>
      </c>
      <c r="E4" s="69" t="s">
        <v>79</v>
      </c>
      <c r="F4" s="80">
        <v>-0.41681353578676655</v>
      </c>
      <c r="G4" s="59">
        <v>3</v>
      </c>
      <c r="H4" s="59">
        <v>558</v>
      </c>
      <c r="I4" s="12">
        <v>2035.2078853046596</v>
      </c>
      <c r="J4" s="12">
        <v>9742929</v>
      </c>
      <c r="K4" s="28"/>
    </row>
    <row r="5" spans="1:11" ht="15">
      <c r="A5" s="28">
        <v>3</v>
      </c>
      <c r="B5" s="69" t="s">
        <v>89</v>
      </c>
      <c r="C5" s="69" t="s">
        <v>10</v>
      </c>
      <c r="D5" s="12">
        <v>742687</v>
      </c>
      <c r="E5" s="69" t="s">
        <v>23</v>
      </c>
      <c r="F5" s="80">
        <v>-0.4020820821143173</v>
      </c>
      <c r="G5" s="59">
        <v>2</v>
      </c>
      <c r="H5" s="59">
        <v>572</v>
      </c>
      <c r="I5" s="12">
        <v>1298.4038461538462</v>
      </c>
      <c r="J5" s="12">
        <v>2586699</v>
      </c>
      <c r="K5" s="28"/>
    </row>
    <row r="6" spans="1:11" ht="15">
      <c r="A6" s="28">
        <v>4</v>
      </c>
      <c r="B6" s="69" t="s">
        <v>66</v>
      </c>
      <c r="C6" s="69" t="s">
        <v>69</v>
      </c>
      <c r="D6" s="12">
        <v>552227.693082693</v>
      </c>
      <c r="E6" s="69" t="s">
        <v>28</v>
      </c>
      <c r="F6" s="80">
        <v>-0.6290041624303833</v>
      </c>
      <c r="G6" s="59">
        <v>4</v>
      </c>
      <c r="H6" s="59">
        <v>484</v>
      </c>
      <c r="I6" s="12">
        <v>1140.966308022093</v>
      </c>
      <c r="J6" s="12">
        <v>16683721.989548624</v>
      </c>
      <c r="K6" s="28"/>
    </row>
    <row r="7" spans="1:11" ht="15">
      <c r="A7" s="28">
        <v>5</v>
      </c>
      <c r="B7" s="69" t="s">
        <v>60</v>
      </c>
      <c r="C7" s="69" t="s">
        <v>11</v>
      </c>
      <c r="D7" s="12">
        <v>412400</v>
      </c>
      <c r="E7" s="69" t="s">
        <v>13</v>
      </c>
      <c r="F7" s="80">
        <v>-0.5004233802827138</v>
      </c>
      <c r="G7" s="59">
        <v>6</v>
      </c>
      <c r="H7" s="59">
        <v>478</v>
      </c>
      <c r="I7" s="12">
        <v>862.7615062761506</v>
      </c>
      <c r="J7" s="12">
        <v>23011404</v>
      </c>
      <c r="K7" s="28"/>
    </row>
    <row r="8" spans="1:11" ht="15">
      <c r="A8" s="28">
        <v>6</v>
      </c>
      <c r="B8" s="69" t="s">
        <v>84</v>
      </c>
      <c r="C8" s="69" t="s">
        <v>10</v>
      </c>
      <c r="D8" s="12">
        <v>331685</v>
      </c>
      <c r="E8" s="69" t="s">
        <v>28</v>
      </c>
      <c r="F8" s="80">
        <v>1.5467605460771818</v>
      </c>
      <c r="G8" s="59">
        <v>2</v>
      </c>
      <c r="H8" s="59">
        <v>348</v>
      </c>
      <c r="I8" s="12">
        <v>953.1178160919541</v>
      </c>
      <c r="J8" s="12">
        <v>677471</v>
      </c>
      <c r="K8" s="28"/>
    </row>
    <row r="9" spans="1:11" ht="15">
      <c r="A9" s="28">
        <v>7</v>
      </c>
      <c r="B9" s="69" t="s">
        <v>52</v>
      </c>
      <c r="C9" s="69" t="s">
        <v>10</v>
      </c>
      <c r="D9" s="12">
        <v>242176</v>
      </c>
      <c r="E9" s="69" t="s">
        <v>53</v>
      </c>
      <c r="F9" s="80">
        <v>-0.58214898848294</v>
      </c>
      <c r="G9" s="59">
        <v>7</v>
      </c>
      <c r="H9" s="59">
        <v>347</v>
      </c>
      <c r="I9" s="12">
        <v>697.9135446685879</v>
      </c>
      <c r="J9" s="12">
        <v>30678863</v>
      </c>
      <c r="K9" s="28"/>
    </row>
    <row r="10" spans="1:11" ht="15">
      <c r="A10" s="28">
        <v>8</v>
      </c>
      <c r="B10" s="69" t="s">
        <v>58</v>
      </c>
      <c r="C10" s="69" t="s">
        <v>10</v>
      </c>
      <c r="D10" s="12">
        <v>168037</v>
      </c>
      <c r="E10" s="69" t="s">
        <v>57</v>
      </c>
      <c r="F10" s="80">
        <v>-0.503722736602726</v>
      </c>
      <c r="G10" s="59">
        <v>6</v>
      </c>
      <c r="H10" s="59">
        <v>348</v>
      </c>
      <c r="I10" s="12">
        <v>482.86494252873564</v>
      </c>
      <c r="J10" s="12">
        <v>7847589</v>
      </c>
      <c r="K10" s="28"/>
    </row>
    <row r="11" spans="1:11" ht="15">
      <c r="A11" s="28">
        <v>9</v>
      </c>
      <c r="B11" s="69" t="s">
        <v>121</v>
      </c>
      <c r="C11" s="69" t="s">
        <v>14</v>
      </c>
      <c r="D11" s="12">
        <v>137861.968409153</v>
      </c>
      <c r="E11" s="69" t="s">
        <v>122</v>
      </c>
      <c r="F11" s="80" t="s">
        <v>25</v>
      </c>
      <c r="G11" s="59">
        <v>2</v>
      </c>
      <c r="H11" s="59">
        <v>112</v>
      </c>
      <c r="I11" s="12">
        <v>1230.9104322245803</v>
      </c>
      <c r="J11" s="12">
        <v>1086577.434673323</v>
      </c>
      <c r="K11" s="28"/>
    </row>
    <row r="12" spans="1:11" ht="15">
      <c r="A12" s="28">
        <v>10</v>
      </c>
      <c r="B12" s="69" t="s">
        <v>108</v>
      </c>
      <c r="C12" s="69" t="s">
        <v>10</v>
      </c>
      <c r="D12" s="12">
        <v>102379</v>
      </c>
      <c r="E12" s="69" t="s">
        <v>23</v>
      </c>
      <c r="F12" s="80" t="s">
        <v>25</v>
      </c>
      <c r="G12" s="59">
        <v>1</v>
      </c>
      <c r="H12" s="59">
        <v>147</v>
      </c>
      <c r="I12" s="12">
        <v>696.4557823129252</v>
      </c>
      <c r="J12" s="12">
        <v>102379</v>
      </c>
      <c r="K12" s="28"/>
    </row>
    <row r="13" spans="1:11" ht="15">
      <c r="A13" s="28">
        <v>11</v>
      </c>
      <c r="B13" s="69" t="s">
        <v>77</v>
      </c>
      <c r="C13" s="69" t="s">
        <v>10</v>
      </c>
      <c r="D13" s="12">
        <v>97759</v>
      </c>
      <c r="E13" s="69" t="s">
        <v>29</v>
      </c>
      <c r="F13" s="80">
        <v>-0.4479294318290913</v>
      </c>
      <c r="G13" s="59">
        <v>3</v>
      </c>
      <c r="H13" s="59">
        <v>429</v>
      </c>
      <c r="I13" s="12">
        <v>227.87645687645687</v>
      </c>
      <c r="J13" s="12">
        <v>566266</v>
      </c>
      <c r="K13" s="28"/>
    </row>
    <row r="14" spans="1:11" ht="15">
      <c r="A14" s="28">
        <v>12</v>
      </c>
      <c r="B14" s="69" t="s">
        <v>85</v>
      </c>
      <c r="C14" s="69" t="s">
        <v>120</v>
      </c>
      <c r="D14" s="12">
        <v>94920</v>
      </c>
      <c r="E14" s="69" t="s">
        <v>38</v>
      </c>
      <c r="F14" s="80" t="s">
        <v>25</v>
      </c>
      <c r="G14" s="59">
        <v>1</v>
      </c>
      <c r="H14" s="59">
        <v>17</v>
      </c>
      <c r="I14" s="12">
        <v>5583.529411764706</v>
      </c>
      <c r="J14" s="12">
        <v>94920</v>
      </c>
      <c r="K14" s="28"/>
    </row>
    <row r="15" spans="1:11" ht="15">
      <c r="A15" s="28">
        <v>13</v>
      </c>
      <c r="B15" s="69" t="s">
        <v>111</v>
      </c>
      <c r="C15" s="69" t="s">
        <v>10</v>
      </c>
      <c r="D15" s="12">
        <v>85252.482825769</v>
      </c>
      <c r="E15" s="69" t="s">
        <v>116</v>
      </c>
      <c r="F15" s="80" t="s">
        <v>25</v>
      </c>
      <c r="G15" s="59">
        <v>1</v>
      </c>
      <c r="H15" s="59">
        <v>52</v>
      </c>
      <c r="I15" s="12">
        <v>1639.4708235724809</v>
      </c>
      <c r="J15" s="12">
        <v>85252.482825769</v>
      </c>
      <c r="K15" s="28"/>
    </row>
    <row r="16" spans="1:11" ht="15">
      <c r="A16" s="28">
        <v>14</v>
      </c>
      <c r="B16" s="69" t="s">
        <v>73</v>
      </c>
      <c r="C16" s="69" t="s">
        <v>10</v>
      </c>
      <c r="D16" s="12">
        <v>67193</v>
      </c>
      <c r="E16" s="69" t="s">
        <v>13</v>
      </c>
      <c r="F16" s="80">
        <v>-0.6978623331774524</v>
      </c>
      <c r="G16" s="59">
        <v>3</v>
      </c>
      <c r="H16" s="59">
        <v>224</v>
      </c>
      <c r="I16" s="12">
        <v>299.96875</v>
      </c>
      <c r="J16" s="12">
        <v>1332759</v>
      </c>
      <c r="K16" s="28"/>
    </row>
    <row r="17" spans="1:11" ht="15">
      <c r="A17" s="28">
        <v>15</v>
      </c>
      <c r="B17" s="69" t="s">
        <v>86</v>
      </c>
      <c r="C17" s="69" t="s">
        <v>87</v>
      </c>
      <c r="D17" s="12">
        <v>56547</v>
      </c>
      <c r="E17" s="69" t="s">
        <v>88</v>
      </c>
      <c r="F17" s="80">
        <v>-0.6646324105045904</v>
      </c>
      <c r="G17" s="59">
        <v>2</v>
      </c>
      <c r="H17" s="59">
        <v>326</v>
      </c>
      <c r="I17" s="12">
        <v>173.45705521472394</v>
      </c>
      <c r="J17" s="12">
        <v>369381</v>
      </c>
      <c r="K17" s="28"/>
    </row>
    <row r="18" spans="1:10" ht="15">
      <c r="A18" s="14"/>
      <c r="B18" s="15" t="s">
        <v>16</v>
      </c>
      <c r="C18" s="74"/>
      <c r="D18" s="16">
        <f>SUM(D3:D17)</f>
        <v>5916798.144317615</v>
      </c>
      <c r="E18" s="17"/>
      <c r="F18" s="40"/>
      <c r="G18" s="41">
        <f>AVERAGE(G3:G17)</f>
        <v>3.2</v>
      </c>
      <c r="H18" s="41">
        <f>AVERAGE(H3:H17)</f>
        <v>340.2</v>
      </c>
      <c r="I18" s="42">
        <f>AVERAGE(I3:I17)</f>
        <v>1325.3118421410857</v>
      </c>
      <c r="J18" s="16">
        <f>SUM(J3:J17)</f>
        <v>124198529.90704772</v>
      </c>
    </row>
    <row r="19" spans="1:10" ht="15">
      <c r="A19" s="18"/>
      <c r="B19" s="19"/>
      <c r="C19" s="75">
        <f>_xlfn.COUNTIFS(C3:C17,"*UK*",C3:C17,"&lt;&gt;UKR")</f>
        <v>4</v>
      </c>
      <c r="D19" s="54"/>
      <c r="E19" s="21"/>
      <c r="F19" s="20"/>
      <c r="G19" s="20"/>
      <c r="H19" s="20"/>
      <c r="I19" s="22"/>
      <c r="J19" s="48" t="str">
        <f>TEXT((SUMIF(C3:C17,"*UK*",J3:J17))/J18,"0%")</f>
        <v>56%</v>
      </c>
    </row>
    <row r="20" spans="1:11" s="27" customFormat="1" ht="15">
      <c r="A20" s="23"/>
      <c r="B20" s="79" t="s">
        <v>17</v>
      </c>
      <c r="C20" s="10"/>
      <c r="D20" s="12"/>
      <c r="E20" s="24"/>
      <c r="F20" s="6"/>
      <c r="G20" s="25"/>
      <c r="H20" s="25"/>
      <c r="I20" s="26"/>
      <c r="J20" s="26"/>
      <c r="K20" s="9"/>
    </row>
    <row r="21" spans="1:11" ht="15">
      <c r="A21" s="28">
        <v>16</v>
      </c>
      <c r="B21" s="10" t="s">
        <v>110</v>
      </c>
      <c r="C21" s="10" t="s">
        <v>123</v>
      </c>
      <c r="D21" s="12">
        <v>54802</v>
      </c>
      <c r="E21" s="10" t="s">
        <v>81</v>
      </c>
      <c r="F21" s="49" t="s">
        <v>25</v>
      </c>
      <c r="G21" s="28">
        <v>1</v>
      </c>
      <c r="H21" s="28">
        <v>111</v>
      </c>
      <c r="I21" s="4">
        <v>493.7117117117117</v>
      </c>
      <c r="J21" s="12">
        <v>54802</v>
      </c>
      <c r="K21"/>
    </row>
    <row r="22" spans="1:11" ht="15">
      <c r="A22" s="28">
        <v>26</v>
      </c>
      <c r="B22" s="10" t="s">
        <v>46</v>
      </c>
      <c r="C22" s="10" t="s">
        <v>14</v>
      </c>
      <c r="D22" s="12">
        <v>26240</v>
      </c>
      <c r="E22" s="10" t="s">
        <v>12</v>
      </c>
      <c r="F22" s="49">
        <v>-0.5099632098903767</v>
      </c>
      <c r="G22" s="28">
        <v>8</v>
      </c>
      <c r="H22" s="28">
        <v>57</v>
      </c>
      <c r="I22" s="4">
        <v>460.35087719298247</v>
      </c>
      <c r="J22" s="12">
        <v>4949564</v>
      </c>
      <c r="K22"/>
    </row>
    <row r="23" spans="1:11" ht="15">
      <c r="A23" s="28">
        <v>28</v>
      </c>
      <c r="B23" s="10" t="s">
        <v>67</v>
      </c>
      <c r="C23" s="10" t="s">
        <v>14</v>
      </c>
      <c r="D23" s="12">
        <v>24119</v>
      </c>
      <c r="E23" s="10" t="s">
        <v>23</v>
      </c>
      <c r="F23" s="49">
        <v>-0.5863659749614131</v>
      </c>
      <c r="G23" s="28">
        <v>4</v>
      </c>
      <c r="H23" s="28">
        <v>82</v>
      </c>
      <c r="I23" s="4">
        <v>294.1341463414634</v>
      </c>
      <c r="J23" s="12">
        <v>858079</v>
      </c>
      <c r="K23"/>
    </row>
    <row r="24" spans="1:11" ht="15">
      <c r="A24" s="28">
        <v>30</v>
      </c>
      <c r="B24" s="10" t="s">
        <v>91</v>
      </c>
      <c r="C24" s="10" t="s">
        <v>14</v>
      </c>
      <c r="D24" s="12">
        <v>15306.8699999826</v>
      </c>
      <c r="E24" s="44" t="s">
        <v>26</v>
      </c>
      <c r="F24" s="49">
        <v>0.8090019500088341</v>
      </c>
      <c r="G24" s="28">
        <v>5</v>
      </c>
      <c r="H24" s="28">
        <v>41</v>
      </c>
      <c r="I24" s="4">
        <v>373.3382926825024</v>
      </c>
      <c r="J24" s="12">
        <v>1125697.4181480175</v>
      </c>
      <c r="K24"/>
    </row>
    <row r="25" spans="1:11" ht="15">
      <c r="A25" s="28">
        <v>31</v>
      </c>
      <c r="B25" s="10" t="s">
        <v>90</v>
      </c>
      <c r="C25" s="10" t="s">
        <v>11</v>
      </c>
      <c r="D25" s="12">
        <v>13515</v>
      </c>
      <c r="E25" s="44" t="s">
        <v>28</v>
      </c>
      <c r="F25" s="49">
        <v>0.7196844382236925</v>
      </c>
      <c r="G25" s="28">
        <v>21</v>
      </c>
      <c r="H25" s="28">
        <v>33</v>
      </c>
      <c r="I25" s="4">
        <v>409.54545454545456</v>
      </c>
      <c r="J25" s="12">
        <v>56636856</v>
      </c>
      <c r="K25"/>
    </row>
    <row r="26" spans="1:11" ht="15">
      <c r="A26" s="28">
        <v>33</v>
      </c>
      <c r="B26" s="10" t="s">
        <v>112</v>
      </c>
      <c r="C26" s="10" t="s">
        <v>14</v>
      </c>
      <c r="D26" s="12">
        <v>10594</v>
      </c>
      <c r="E26" s="44" t="s">
        <v>78</v>
      </c>
      <c r="F26" s="49" t="s">
        <v>25</v>
      </c>
      <c r="G26" s="28">
        <v>1</v>
      </c>
      <c r="H26" s="28">
        <v>7</v>
      </c>
      <c r="I26" s="4">
        <v>1513.4285714285713</v>
      </c>
      <c r="J26" s="12">
        <v>10594</v>
      </c>
      <c r="K26"/>
    </row>
    <row r="27" spans="1:11" ht="15">
      <c r="A27" s="28">
        <v>34</v>
      </c>
      <c r="B27" s="10" t="s">
        <v>48</v>
      </c>
      <c r="C27" s="10" t="s">
        <v>14</v>
      </c>
      <c r="D27" s="12">
        <v>10148.5214090397</v>
      </c>
      <c r="E27" s="44" t="s">
        <v>30</v>
      </c>
      <c r="F27" s="49">
        <v>2.155427815780116</v>
      </c>
      <c r="G27" s="28">
        <v>8</v>
      </c>
      <c r="H27" s="28">
        <v>85</v>
      </c>
      <c r="I27" s="4">
        <v>119.39436951811412</v>
      </c>
      <c r="J27" s="12">
        <v>151596.9610901106</v>
      </c>
      <c r="K27"/>
    </row>
    <row r="28" spans="1:11" ht="15">
      <c r="A28" s="28">
        <v>40</v>
      </c>
      <c r="B28" s="10" t="s">
        <v>70</v>
      </c>
      <c r="C28" s="10" t="s">
        <v>11</v>
      </c>
      <c r="D28" s="12">
        <v>6686</v>
      </c>
      <c r="E28" s="44" t="s">
        <v>47</v>
      </c>
      <c r="F28" s="49">
        <v>-0.6785885972502644</v>
      </c>
      <c r="G28" s="28">
        <v>6</v>
      </c>
      <c r="H28" s="28">
        <v>18</v>
      </c>
      <c r="I28" s="4">
        <v>371.44444444444446</v>
      </c>
      <c r="J28" s="12">
        <v>817756</v>
      </c>
      <c r="K28"/>
    </row>
    <row r="29" spans="1:11" ht="15">
      <c r="A29" s="28">
        <v>45</v>
      </c>
      <c r="B29" s="10" t="s">
        <v>124</v>
      </c>
      <c r="C29" s="10" t="s">
        <v>14</v>
      </c>
      <c r="D29" s="12">
        <v>5050.50000000306</v>
      </c>
      <c r="E29" s="44" t="s">
        <v>26</v>
      </c>
      <c r="F29" s="49" t="s">
        <v>25</v>
      </c>
      <c r="G29" s="28">
        <v>2</v>
      </c>
      <c r="H29" s="28">
        <v>11</v>
      </c>
      <c r="I29" s="4">
        <v>459.1363636366418</v>
      </c>
      <c r="J29" s="12">
        <v>404721.26110388106</v>
      </c>
      <c r="K29"/>
    </row>
    <row r="30" spans="1:11" ht="15">
      <c r="A30" s="28">
        <v>49</v>
      </c>
      <c r="B30" s="10" t="s">
        <v>36</v>
      </c>
      <c r="C30" s="10" t="s">
        <v>11</v>
      </c>
      <c r="D30" s="12">
        <v>4544</v>
      </c>
      <c r="E30" s="44" t="s">
        <v>13</v>
      </c>
      <c r="F30" s="49">
        <v>-0.5573307355090112</v>
      </c>
      <c r="G30" s="28">
        <v>12</v>
      </c>
      <c r="H30" s="28">
        <v>13</v>
      </c>
      <c r="I30" s="4">
        <v>349.53846153846155</v>
      </c>
      <c r="J30" s="12">
        <v>24883225</v>
      </c>
      <c r="K30"/>
    </row>
    <row r="31" spans="1:11" ht="15">
      <c r="A31" s="28">
        <v>51</v>
      </c>
      <c r="B31" s="10" t="s">
        <v>39</v>
      </c>
      <c r="C31" s="10" t="s">
        <v>40</v>
      </c>
      <c r="D31" s="12">
        <v>3817</v>
      </c>
      <c r="E31" s="44" t="s">
        <v>38</v>
      </c>
      <c r="F31" s="49">
        <v>-0.6976394169835234</v>
      </c>
      <c r="G31" s="28">
        <v>9</v>
      </c>
      <c r="H31" s="28">
        <v>7</v>
      </c>
      <c r="I31" s="4">
        <v>545.2857142857143</v>
      </c>
      <c r="J31" s="12">
        <v>905527</v>
      </c>
      <c r="K31"/>
    </row>
    <row r="32" spans="1:11" ht="15">
      <c r="A32" s="28">
        <v>52</v>
      </c>
      <c r="B32" s="10" t="s">
        <v>44</v>
      </c>
      <c r="C32" s="10" t="s">
        <v>14</v>
      </c>
      <c r="D32" s="12">
        <v>3636</v>
      </c>
      <c r="E32" s="44" t="s">
        <v>49</v>
      </c>
      <c r="F32" s="49">
        <v>16.736585365853657</v>
      </c>
      <c r="G32" s="28">
        <v>8</v>
      </c>
      <c r="H32" s="28">
        <v>27</v>
      </c>
      <c r="I32" s="4">
        <v>134.66666666666666</v>
      </c>
      <c r="J32" s="12">
        <v>79904</v>
      </c>
      <c r="K32"/>
    </row>
    <row r="33" spans="1:11" ht="15">
      <c r="A33" s="28">
        <v>58</v>
      </c>
      <c r="B33" s="10" t="s">
        <v>41</v>
      </c>
      <c r="C33" s="10" t="s">
        <v>14</v>
      </c>
      <c r="D33" s="12">
        <v>2751</v>
      </c>
      <c r="E33" s="44" t="s">
        <v>33</v>
      </c>
      <c r="F33" s="49">
        <v>-0.546712802768166</v>
      </c>
      <c r="G33" s="28">
        <v>9</v>
      </c>
      <c r="H33" s="28">
        <v>7</v>
      </c>
      <c r="I33" s="4">
        <v>393</v>
      </c>
      <c r="J33" s="12">
        <v>1077869</v>
      </c>
      <c r="K33"/>
    </row>
    <row r="34" spans="1:11" ht="15">
      <c r="A34" s="28">
        <v>60</v>
      </c>
      <c r="B34" s="10" t="s">
        <v>50</v>
      </c>
      <c r="C34" s="10" t="s">
        <v>14</v>
      </c>
      <c r="D34" s="12">
        <v>2632</v>
      </c>
      <c r="E34" s="44" t="s">
        <v>51</v>
      </c>
      <c r="F34" s="49">
        <v>-0.6403388904072151</v>
      </c>
      <c r="G34" s="28">
        <v>7</v>
      </c>
      <c r="H34" s="28">
        <v>7</v>
      </c>
      <c r="I34" s="4">
        <v>376</v>
      </c>
      <c r="J34" s="12">
        <v>1660723</v>
      </c>
      <c r="K34"/>
    </row>
    <row r="35" spans="1:11" ht="15">
      <c r="A35" s="28">
        <v>62</v>
      </c>
      <c r="B35" s="10" t="s">
        <v>34</v>
      </c>
      <c r="C35" s="10" t="s">
        <v>14</v>
      </c>
      <c r="D35" s="12">
        <v>2390</v>
      </c>
      <c r="E35" s="44" t="s">
        <v>24</v>
      </c>
      <c r="F35" s="49">
        <v>2.7816455696202533</v>
      </c>
      <c r="G35" s="28">
        <v>13</v>
      </c>
      <c r="H35" s="28">
        <v>56</v>
      </c>
      <c r="I35" s="4">
        <v>42.67857142857143</v>
      </c>
      <c r="J35" s="12">
        <v>9942263</v>
      </c>
      <c r="K35"/>
    </row>
    <row r="36" spans="1:11" ht="15">
      <c r="A36" s="28">
        <v>66</v>
      </c>
      <c r="B36" s="10" t="s">
        <v>92</v>
      </c>
      <c r="C36" s="10" t="s">
        <v>14</v>
      </c>
      <c r="D36" s="12">
        <v>1100</v>
      </c>
      <c r="E36" s="44" t="s">
        <v>72</v>
      </c>
      <c r="F36" s="49">
        <v>-0.8463901689708141</v>
      </c>
      <c r="G36" s="28">
        <v>3</v>
      </c>
      <c r="H36" s="28">
        <v>2</v>
      </c>
      <c r="I36" s="4">
        <v>550</v>
      </c>
      <c r="J36" s="12">
        <v>299452</v>
      </c>
      <c r="K36"/>
    </row>
    <row r="37" spans="1:11" ht="15">
      <c r="A37" s="28">
        <v>71</v>
      </c>
      <c r="B37" s="10" t="s">
        <v>62</v>
      </c>
      <c r="C37" s="10" t="s">
        <v>11</v>
      </c>
      <c r="D37" s="12">
        <v>891.239999999795</v>
      </c>
      <c r="E37" s="44" t="s">
        <v>63</v>
      </c>
      <c r="F37" s="49">
        <v>-0.7212139411797474</v>
      </c>
      <c r="G37" s="28">
        <v>5</v>
      </c>
      <c r="H37" s="28">
        <v>3</v>
      </c>
      <c r="I37" s="4">
        <v>297.07999999993166</v>
      </c>
      <c r="J37" s="12">
        <v>124884.1473026724</v>
      </c>
      <c r="K37"/>
    </row>
    <row r="38" spans="1:11" ht="15">
      <c r="A38" s="28">
        <v>72</v>
      </c>
      <c r="B38" s="10" t="s">
        <v>32</v>
      </c>
      <c r="C38" s="10" t="s">
        <v>14</v>
      </c>
      <c r="D38" s="12">
        <v>826</v>
      </c>
      <c r="E38" s="44" t="s">
        <v>33</v>
      </c>
      <c r="F38" s="49">
        <v>-0.9856666898035676</v>
      </c>
      <c r="G38" s="28">
        <v>15</v>
      </c>
      <c r="H38" s="28">
        <v>1</v>
      </c>
      <c r="I38" s="4">
        <v>826</v>
      </c>
      <c r="J38" s="12">
        <v>855690</v>
      </c>
      <c r="K38"/>
    </row>
    <row r="39" spans="1:11" ht="15">
      <c r="A39" s="28">
        <v>73</v>
      </c>
      <c r="B39" s="10" t="s">
        <v>82</v>
      </c>
      <c r="C39" s="10" t="s">
        <v>14</v>
      </c>
      <c r="D39" s="12">
        <v>824</v>
      </c>
      <c r="E39" s="44" t="s">
        <v>13</v>
      </c>
      <c r="F39" s="49">
        <v>-0.2927038626609442</v>
      </c>
      <c r="G39" s="28">
        <v>11</v>
      </c>
      <c r="H39" s="28">
        <v>2</v>
      </c>
      <c r="I39" s="4">
        <v>412</v>
      </c>
      <c r="J39" s="12">
        <v>2877894</v>
      </c>
      <c r="K39"/>
    </row>
    <row r="40" spans="1:11" ht="15">
      <c r="A40" s="28">
        <v>76</v>
      </c>
      <c r="B40" s="10" t="s">
        <v>71</v>
      </c>
      <c r="C40" s="10" t="s">
        <v>14</v>
      </c>
      <c r="D40" s="12">
        <v>540</v>
      </c>
      <c r="E40" s="44" t="s">
        <v>72</v>
      </c>
      <c r="F40" s="49">
        <v>-0.569377990430622</v>
      </c>
      <c r="G40" s="28">
        <v>5</v>
      </c>
      <c r="H40" s="28">
        <v>1</v>
      </c>
      <c r="I40" s="4">
        <v>540</v>
      </c>
      <c r="J40" s="12">
        <v>35648</v>
      </c>
      <c r="K40"/>
    </row>
    <row r="41" spans="1:11" ht="15">
      <c r="A41" s="28">
        <v>83</v>
      </c>
      <c r="B41" s="10" t="s">
        <v>74</v>
      </c>
      <c r="C41" s="10" t="s">
        <v>14</v>
      </c>
      <c r="D41" s="12">
        <v>443.000000001055</v>
      </c>
      <c r="E41" s="44" t="s">
        <v>61</v>
      </c>
      <c r="F41" s="49">
        <v>0.1102756892194241</v>
      </c>
      <c r="G41" s="28">
        <v>3</v>
      </c>
      <c r="H41" s="28">
        <v>1</v>
      </c>
      <c r="I41" s="4">
        <v>443.000000001055</v>
      </c>
      <c r="J41" s="12">
        <v>8481.999999993193</v>
      </c>
      <c r="K41"/>
    </row>
    <row r="42" spans="1:11" ht="15">
      <c r="A42" s="28">
        <v>87</v>
      </c>
      <c r="B42" s="10" t="s">
        <v>42</v>
      </c>
      <c r="C42" s="10" t="s">
        <v>43</v>
      </c>
      <c r="D42" s="12">
        <v>331.797852895475</v>
      </c>
      <c r="E42" s="10" t="s">
        <v>24</v>
      </c>
      <c r="F42" s="49">
        <v>-0.7658778909853998</v>
      </c>
      <c r="G42" s="28">
        <v>9</v>
      </c>
      <c r="H42" s="28">
        <v>1</v>
      </c>
      <c r="I42" s="4">
        <v>331.797852895475</v>
      </c>
      <c r="J42" s="12">
        <v>3326435.475263328</v>
      </c>
      <c r="K42" s="72"/>
    </row>
    <row r="43" spans="1:11" ht="15">
      <c r="A43" s="28">
        <v>91</v>
      </c>
      <c r="B43" s="10" t="s">
        <v>93</v>
      </c>
      <c r="C43" s="10" t="s">
        <v>14</v>
      </c>
      <c r="D43" s="12">
        <v>246</v>
      </c>
      <c r="E43" s="10" t="s">
        <v>94</v>
      </c>
      <c r="F43" s="49">
        <v>-0.8917729872415311</v>
      </c>
      <c r="G43" s="28">
        <v>4</v>
      </c>
      <c r="H43" s="28">
        <v>1</v>
      </c>
      <c r="I43" s="4">
        <v>246</v>
      </c>
      <c r="J43" s="12">
        <v>77250</v>
      </c>
      <c r="K43" s="72"/>
    </row>
    <row r="44" spans="1:11" ht="15">
      <c r="A44" s="28">
        <v>97</v>
      </c>
      <c r="B44" s="10" t="s">
        <v>95</v>
      </c>
      <c r="C44" s="10" t="s">
        <v>96</v>
      </c>
      <c r="D44" s="12">
        <v>185.150000000194</v>
      </c>
      <c r="E44" s="10" t="s">
        <v>97</v>
      </c>
      <c r="F44" s="49">
        <v>-0.9040966751090704</v>
      </c>
      <c r="G44" s="28">
        <v>5</v>
      </c>
      <c r="H44" s="28">
        <v>2</v>
      </c>
      <c r="I44" s="4">
        <v>92.575000000097</v>
      </c>
      <c r="J44" s="12">
        <v>24304.539999996035</v>
      </c>
      <c r="K44"/>
    </row>
    <row r="45" spans="1:11" ht="15">
      <c r="A45" s="28">
        <v>103</v>
      </c>
      <c r="B45" s="10" t="s">
        <v>54</v>
      </c>
      <c r="C45" s="10" t="s">
        <v>55</v>
      </c>
      <c r="D45" s="12">
        <v>31.4334807970326</v>
      </c>
      <c r="E45" s="10" t="s">
        <v>56</v>
      </c>
      <c r="F45" s="49">
        <v>-0.5417358553642909</v>
      </c>
      <c r="G45" s="28">
        <v>7</v>
      </c>
      <c r="H45" s="28">
        <v>1</v>
      </c>
      <c r="I45" s="4">
        <v>31.4334807970326</v>
      </c>
      <c r="J45" s="12">
        <v>14520.9702258195</v>
      </c>
      <c r="K45"/>
    </row>
    <row r="46" spans="1:11" ht="15">
      <c r="A46" s="28"/>
      <c r="B46" s="10"/>
      <c r="C46" s="10"/>
      <c r="D46" s="12"/>
      <c r="E46" s="10"/>
      <c r="F46" s="49"/>
      <c r="G46" s="28"/>
      <c r="H46" s="28"/>
      <c r="I46" s="4"/>
      <c r="J46" s="12"/>
      <c r="K46"/>
    </row>
    <row r="47" spans="1:11" ht="15">
      <c r="A47" s="28"/>
      <c r="B47" s="10"/>
      <c r="C47" s="10"/>
      <c r="D47" s="12"/>
      <c r="E47" s="10"/>
      <c r="F47" s="49"/>
      <c r="G47" s="28"/>
      <c r="H47" s="28"/>
      <c r="I47" s="4"/>
      <c r="J47" s="12"/>
      <c r="K47"/>
    </row>
    <row r="48" spans="1:11" ht="15">
      <c r="A48" s="28"/>
      <c r="B48" s="2" t="s">
        <v>18</v>
      </c>
      <c r="C48" s="76"/>
      <c r="D48" s="12"/>
      <c r="E48" s="44"/>
      <c r="F48" s="49"/>
      <c r="G48" s="28"/>
      <c r="H48" s="12"/>
      <c r="I48" s="4"/>
      <c r="J48" s="12"/>
      <c r="K48"/>
    </row>
    <row r="49" spans="1:11" ht="15">
      <c r="A49" s="64">
        <v>17</v>
      </c>
      <c r="B49" s="44" t="s">
        <v>101</v>
      </c>
      <c r="C49" s="44" t="s">
        <v>118</v>
      </c>
      <c r="D49" s="12">
        <v>44304.7358250691</v>
      </c>
      <c r="E49" s="44" t="s">
        <v>24</v>
      </c>
      <c r="F49" s="81" t="s">
        <v>25</v>
      </c>
      <c r="G49" s="59">
        <v>1</v>
      </c>
      <c r="H49" s="53">
        <v>154</v>
      </c>
      <c r="I49" s="12">
        <v>287.693089773176</v>
      </c>
      <c r="J49" s="12">
        <v>44538.735825071206</v>
      </c>
      <c r="K49" s="28"/>
    </row>
    <row r="50" spans="1:11" ht="15">
      <c r="A50" s="64">
        <v>18</v>
      </c>
      <c r="B50" s="44" t="s">
        <v>105</v>
      </c>
      <c r="C50" s="44" t="s">
        <v>10</v>
      </c>
      <c r="D50" s="12">
        <v>41037</v>
      </c>
      <c r="E50" s="44" t="s">
        <v>116</v>
      </c>
      <c r="F50" s="81" t="s">
        <v>25</v>
      </c>
      <c r="G50" s="59">
        <v>1</v>
      </c>
      <c r="H50" s="53">
        <v>26</v>
      </c>
      <c r="I50" s="12">
        <v>1578.3461538461538</v>
      </c>
      <c r="J50" s="12">
        <v>41037</v>
      </c>
      <c r="K50" s="28"/>
    </row>
    <row r="51" spans="1:11" ht="15">
      <c r="A51" s="64">
        <v>20</v>
      </c>
      <c r="B51" s="44" t="s">
        <v>102</v>
      </c>
      <c r="C51" s="44" t="s">
        <v>10</v>
      </c>
      <c r="D51" s="12">
        <v>36778</v>
      </c>
      <c r="E51" s="44" t="s">
        <v>29</v>
      </c>
      <c r="F51" s="81" t="s">
        <v>25</v>
      </c>
      <c r="G51" s="59">
        <v>1</v>
      </c>
      <c r="H51" s="53">
        <v>60</v>
      </c>
      <c r="I51" s="12">
        <v>612.9666666666667</v>
      </c>
      <c r="J51" s="12">
        <v>36778</v>
      </c>
      <c r="K51" s="28"/>
    </row>
    <row r="52" spans="1:11" ht="15">
      <c r="A52" s="64">
        <v>22</v>
      </c>
      <c r="B52" s="44" t="s">
        <v>113</v>
      </c>
      <c r="C52" s="44" t="s">
        <v>10</v>
      </c>
      <c r="D52" s="12">
        <v>36287</v>
      </c>
      <c r="E52" s="44" t="s">
        <v>78</v>
      </c>
      <c r="F52" s="81" t="s">
        <v>25</v>
      </c>
      <c r="G52" s="59">
        <v>1</v>
      </c>
      <c r="H52" s="53">
        <v>29</v>
      </c>
      <c r="I52" s="12">
        <v>1251.2758620689656</v>
      </c>
      <c r="J52" s="12">
        <v>36287</v>
      </c>
      <c r="K52" s="28"/>
    </row>
    <row r="53" spans="1:11" ht="15">
      <c r="A53" s="64">
        <v>23</v>
      </c>
      <c r="B53" s="44" t="s">
        <v>107</v>
      </c>
      <c r="C53" s="44" t="s">
        <v>15</v>
      </c>
      <c r="D53" s="12">
        <v>29065.2400000018</v>
      </c>
      <c r="E53" s="44" t="s">
        <v>68</v>
      </c>
      <c r="F53" s="81" t="s">
        <v>25</v>
      </c>
      <c r="G53" s="59">
        <v>1</v>
      </c>
      <c r="H53" s="53">
        <v>14</v>
      </c>
      <c r="I53" s="12">
        <v>2076.0885714287</v>
      </c>
      <c r="J53" s="12">
        <v>29065.2400000018</v>
      </c>
      <c r="K53" s="28"/>
    </row>
    <row r="54" spans="1:11" ht="15">
      <c r="A54" s="64">
        <v>25</v>
      </c>
      <c r="B54" s="44" t="s">
        <v>103</v>
      </c>
      <c r="C54" s="44" t="s">
        <v>15</v>
      </c>
      <c r="D54" s="12">
        <v>27729.8700000006</v>
      </c>
      <c r="E54" s="44" t="s">
        <v>117</v>
      </c>
      <c r="F54" s="81" t="s">
        <v>25</v>
      </c>
      <c r="G54" s="59">
        <v>1</v>
      </c>
      <c r="H54" s="53">
        <v>22</v>
      </c>
      <c r="I54" s="12">
        <v>1260.4486363636636</v>
      </c>
      <c r="J54" s="12">
        <v>27729.8700000006</v>
      </c>
      <c r="K54" s="28"/>
    </row>
    <row r="55" spans="1:11" ht="15">
      <c r="A55" s="64">
        <v>29</v>
      </c>
      <c r="B55" s="44" t="s">
        <v>125</v>
      </c>
      <c r="C55" s="44" t="s">
        <v>76</v>
      </c>
      <c r="D55" s="12">
        <v>17604</v>
      </c>
      <c r="E55" s="44" t="s">
        <v>126</v>
      </c>
      <c r="F55" s="81" t="s">
        <v>25</v>
      </c>
      <c r="G55" s="59">
        <v>1</v>
      </c>
      <c r="H55" s="53">
        <v>50</v>
      </c>
      <c r="I55" s="12">
        <v>352.08</v>
      </c>
      <c r="J55" s="12">
        <v>17604</v>
      </c>
      <c r="K55" s="28"/>
    </row>
    <row r="56" spans="1:11" ht="15">
      <c r="A56" s="64">
        <v>33</v>
      </c>
      <c r="B56" s="44" t="s">
        <v>112</v>
      </c>
      <c r="C56" s="44" t="s">
        <v>14</v>
      </c>
      <c r="D56" s="12">
        <v>10594</v>
      </c>
      <c r="E56" s="44" t="s">
        <v>78</v>
      </c>
      <c r="F56" s="81" t="s">
        <v>25</v>
      </c>
      <c r="G56" s="59">
        <v>1</v>
      </c>
      <c r="H56" s="53">
        <v>7</v>
      </c>
      <c r="I56" s="12">
        <v>1513.4285714285713</v>
      </c>
      <c r="J56" s="12">
        <v>10594</v>
      </c>
      <c r="K56" s="28"/>
    </row>
    <row r="57" spans="1:11" ht="15">
      <c r="A57" s="64">
        <v>38</v>
      </c>
      <c r="B57" s="44" t="s">
        <v>100</v>
      </c>
      <c r="C57" s="44" t="s">
        <v>35</v>
      </c>
      <c r="D57" s="12">
        <v>7138.15000000163</v>
      </c>
      <c r="E57" s="44" t="s">
        <v>65</v>
      </c>
      <c r="F57" s="81" t="s">
        <v>25</v>
      </c>
      <c r="G57" s="59">
        <v>1</v>
      </c>
      <c r="H57" s="53">
        <v>3</v>
      </c>
      <c r="I57" s="12">
        <v>2379.3833333338766</v>
      </c>
      <c r="J57" s="12">
        <v>7138.15000000163</v>
      </c>
      <c r="K57" s="28"/>
    </row>
    <row r="58" spans="1:11" ht="15">
      <c r="A58" s="64">
        <v>42</v>
      </c>
      <c r="B58" s="44" t="s">
        <v>99</v>
      </c>
      <c r="C58" s="44" t="s">
        <v>35</v>
      </c>
      <c r="D58" s="12">
        <v>6403.10999999936</v>
      </c>
      <c r="E58" s="44" t="s">
        <v>115</v>
      </c>
      <c r="F58" s="81" t="s">
        <v>25</v>
      </c>
      <c r="G58" s="59">
        <v>1</v>
      </c>
      <c r="H58" s="53">
        <v>2</v>
      </c>
      <c r="I58" s="12">
        <v>3201.55499999968</v>
      </c>
      <c r="J58" s="12">
        <v>6403.10999999936</v>
      </c>
      <c r="K58" s="28"/>
    </row>
    <row r="59" spans="1:11" ht="15">
      <c r="A59" s="64">
        <v>43</v>
      </c>
      <c r="B59" s="44" t="s">
        <v>109</v>
      </c>
      <c r="C59" s="44" t="s">
        <v>76</v>
      </c>
      <c r="D59" s="12">
        <v>6138.71291259984</v>
      </c>
      <c r="E59" s="44" t="s">
        <v>80</v>
      </c>
      <c r="F59" s="81" t="s">
        <v>25</v>
      </c>
      <c r="G59" s="59">
        <v>1</v>
      </c>
      <c r="H59" s="53">
        <v>62</v>
      </c>
      <c r="I59" s="12">
        <v>99.01149859032</v>
      </c>
      <c r="J59" s="12">
        <v>6138.71291259984</v>
      </c>
      <c r="K59" s="28"/>
    </row>
    <row r="60" spans="1:11" ht="15">
      <c r="A60" s="64">
        <v>50</v>
      </c>
      <c r="B60" s="44" t="s">
        <v>114</v>
      </c>
      <c r="C60" s="44" t="s">
        <v>119</v>
      </c>
      <c r="D60" s="12">
        <v>3861</v>
      </c>
      <c r="E60" s="44" t="s">
        <v>63</v>
      </c>
      <c r="F60" s="81" t="s">
        <v>25</v>
      </c>
      <c r="G60" s="59">
        <v>1</v>
      </c>
      <c r="H60" s="53">
        <v>8</v>
      </c>
      <c r="I60" s="12">
        <v>482.625</v>
      </c>
      <c r="J60" s="12">
        <v>3861</v>
      </c>
      <c r="K60" s="28"/>
    </row>
    <row r="61" spans="1:11" ht="15">
      <c r="A61" s="64">
        <v>54</v>
      </c>
      <c r="B61" s="44" t="s">
        <v>106</v>
      </c>
      <c r="C61" s="44" t="s">
        <v>15</v>
      </c>
      <c r="D61" s="12">
        <v>3161.1499999974</v>
      </c>
      <c r="E61" s="44" t="s">
        <v>83</v>
      </c>
      <c r="F61" s="81" t="s">
        <v>25</v>
      </c>
      <c r="G61" s="59">
        <v>1</v>
      </c>
      <c r="H61" s="53">
        <v>4</v>
      </c>
      <c r="I61" s="12">
        <v>790.28749999935</v>
      </c>
      <c r="J61" s="12">
        <v>3161.1499999974</v>
      </c>
      <c r="K61" s="28"/>
    </row>
    <row r="62" spans="1:11" ht="15">
      <c r="A62" s="64">
        <v>64</v>
      </c>
      <c r="B62" s="44" t="s">
        <v>127</v>
      </c>
      <c r="C62" s="44" t="s">
        <v>128</v>
      </c>
      <c r="D62" s="12">
        <v>1255.55999999643</v>
      </c>
      <c r="E62" s="44" t="s">
        <v>98</v>
      </c>
      <c r="F62" s="81" t="s">
        <v>25</v>
      </c>
      <c r="G62" s="59">
        <v>1</v>
      </c>
      <c r="H62" s="53">
        <v>10</v>
      </c>
      <c r="I62" s="12">
        <v>125.555999999643</v>
      </c>
      <c r="J62" s="12">
        <v>1255.55999999643</v>
      </c>
      <c r="K62" s="28"/>
    </row>
    <row r="63" spans="1:11" ht="15">
      <c r="A63" s="64">
        <v>85</v>
      </c>
      <c r="B63" s="44" t="s">
        <v>104</v>
      </c>
      <c r="C63" s="44" t="s">
        <v>59</v>
      </c>
      <c r="D63" s="12">
        <v>376</v>
      </c>
      <c r="E63" s="44" t="s">
        <v>31</v>
      </c>
      <c r="F63" s="81" t="s">
        <v>25</v>
      </c>
      <c r="G63" s="59">
        <v>1</v>
      </c>
      <c r="H63" s="53">
        <v>1</v>
      </c>
      <c r="I63" s="12">
        <v>376</v>
      </c>
      <c r="J63" s="12">
        <v>376</v>
      </c>
      <c r="K63" s="28"/>
    </row>
    <row r="64" spans="1:11" ht="15">
      <c r="A64" s="64"/>
      <c r="B64" s="44"/>
      <c r="C64" s="44"/>
      <c r="D64" s="12"/>
      <c r="E64" s="44"/>
      <c r="F64" s="81"/>
      <c r="G64" s="59"/>
      <c r="H64" s="53"/>
      <c r="I64" s="12"/>
      <c r="J64" s="12"/>
      <c r="K64" s="28"/>
    </row>
    <row r="65" spans="1:11" ht="15">
      <c r="A65" s="28"/>
      <c r="B65" s="10"/>
      <c r="C65" s="76"/>
      <c r="D65" s="12"/>
      <c r="E65" s="43"/>
      <c r="F65" s="43"/>
      <c r="G65" s="50"/>
      <c r="H65" s="51"/>
      <c r="I65" s="4"/>
      <c r="J65" s="13"/>
      <c r="K65" s="28"/>
    </row>
    <row r="66" spans="1:11" ht="15">
      <c r="A66" s="28"/>
      <c r="B66" s="33" t="s">
        <v>19</v>
      </c>
      <c r="C66" s="76"/>
      <c r="D66" s="30"/>
      <c r="E66" s="43"/>
      <c r="F66" s="43"/>
      <c r="G66" s="50"/>
      <c r="H66" s="51"/>
      <c r="I66" s="4"/>
      <c r="J66" s="13"/>
      <c r="K66" s="28"/>
    </row>
    <row r="67" spans="1:11" ht="15">
      <c r="A67" s="28"/>
      <c r="B67" s="34" t="s">
        <v>129</v>
      </c>
      <c r="C67" s="76"/>
      <c r="D67" s="30"/>
      <c r="E67" s="43"/>
      <c r="F67" s="43"/>
      <c r="G67" s="50"/>
      <c r="H67" s="51"/>
      <c r="I67" s="4"/>
      <c r="J67" s="13"/>
      <c r="K67" s="28"/>
    </row>
    <row r="68" spans="1:11" ht="15">
      <c r="A68" s="28"/>
      <c r="B68" s="34"/>
      <c r="C68" s="43"/>
      <c r="D68" s="43"/>
      <c r="E68" s="43"/>
      <c r="F68" s="43"/>
      <c r="G68" s="50"/>
      <c r="H68" s="51"/>
      <c r="I68" s="4"/>
      <c r="J68" s="13"/>
      <c r="K68" s="28"/>
    </row>
    <row r="69" spans="1:11" ht="15">
      <c r="A69" s="28"/>
      <c r="B69" s="34" t="str">
        <f>CONCATENATE(C69,C19)</f>
        <v>UK* films in top 15: 4</v>
      </c>
      <c r="C69" s="47" t="s">
        <v>20</v>
      </c>
      <c r="D69" s="43"/>
      <c r="E69" s="43"/>
      <c r="F69" s="43"/>
      <c r="G69" s="50"/>
      <c r="H69" s="51"/>
      <c r="I69" s="4"/>
      <c r="J69" s="13"/>
      <c r="K69" s="28"/>
    </row>
    <row r="70" spans="1:10" ht="15">
      <c r="A70" s="28"/>
      <c r="B70" s="34"/>
      <c r="C70" s="30"/>
      <c r="D70" s="43"/>
      <c r="E70" s="43"/>
      <c r="F70" s="43"/>
      <c r="G70" s="50"/>
      <c r="H70" s="51"/>
      <c r="I70" s="4"/>
      <c r="J70" s="13"/>
    </row>
    <row r="71" spans="1:10" ht="15">
      <c r="A71" s="28"/>
      <c r="B71" s="34" t="str">
        <f>CONCATENATE(C71,J19)</f>
        <v>UK* share of top 15 gross:  56%</v>
      </c>
      <c r="C71" s="77" t="s">
        <v>22</v>
      </c>
      <c r="D71" s="43"/>
      <c r="E71" s="43"/>
      <c r="F71" s="43"/>
      <c r="G71" s="50"/>
      <c r="H71" s="51"/>
      <c r="I71" s="4"/>
      <c r="J71" s="13"/>
    </row>
    <row r="72" spans="1:10" ht="15">
      <c r="A72" s="28"/>
      <c r="B72" s="65"/>
      <c r="C72" s="43"/>
      <c r="D72" s="43"/>
      <c r="E72" s="43"/>
      <c r="F72" s="43"/>
      <c r="G72" s="46"/>
      <c r="H72" s="46"/>
      <c r="I72" s="4"/>
      <c r="J72" s="13"/>
    </row>
    <row r="73" spans="1:10" ht="15">
      <c r="A73" s="28"/>
      <c r="B73" s="34" t="s">
        <v>130</v>
      </c>
      <c r="C73" s="43"/>
      <c r="D73" s="43"/>
      <c r="E73" s="43"/>
      <c r="F73" s="43"/>
      <c r="G73" s="25"/>
      <c r="H73" s="25"/>
      <c r="I73" s="4"/>
      <c r="J73" s="13"/>
    </row>
    <row r="74" spans="1:10" ht="15">
      <c r="A74" s="28"/>
      <c r="B74" s="65"/>
      <c r="C74" s="43"/>
      <c r="D74" s="43"/>
      <c r="E74" s="43"/>
      <c r="F74" s="43"/>
      <c r="G74" s="25"/>
      <c r="H74" s="25"/>
      <c r="I74" s="4"/>
      <c r="J74" s="13"/>
    </row>
    <row r="75" spans="1:11" ht="15">
      <c r="A75" s="28"/>
      <c r="B75" s="34" t="s">
        <v>131</v>
      </c>
      <c r="C75" s="43"/>
      <c r="D75" s="43"/>
      <c r="E75" s="43"/>
      <c r="F75" s="43"/>
      <c r="G75" s="25"/>
      <c r="H75" s="25"/>
      <c r="I75" s="4"/>
      <c r="J75" s="13"/>
      <c r="K75" s="28"/>
    </row>
    <row r="76" spans="1:11" ht="15">
      <c r="A76" s="28"/>
      <c r="B76" s="34"/>
      <c r="C76" s="43"/>
      <c r="D76" s="43"/>
      <c r="E76" s="43"/>
      <c r="F76" s="43"/>
      <c r="G76" s="45"/>
      <c r="H76" s="45"/>
      <c r="I76" s="4"/>
      <c r="J76" s="13"/>
      <c r="K76" s="28"/>
    </row>
    <row r="77" spans="1:11" ht="15">
      <c r="A77" s="28"/>
      <c r="B77" s="34" t="s">
        <v>132</v>
      </c>
      <c r="C77" s="43"/>
      <c r="D77" s="43"/>
      <c r="E77" s="43"/>
      <c r="F77" s="43"/>
      <c r="G77" s="45"/>
      <c r="H77" s="45"/>
      <c r="I77" s="4"/>
      <c r="J77" s="13"/>
      <c r="K77" s="28"/>
    </row>
    <row r="78" spans="1:11" ht="15">
      <c r="A78" s="28"/>
      <c r="B78" s="34"/>
      <c r="C78" s="43"/>
      <c r="D78" s="30"/>
      <c r="E78" s="43"/>
      <c r="F78" s="43"/>
      <c r="G78"/>
      <c r="H78" s="45"/>
      <c r="I78" s="4"/>
      <c r="J78" s="13"/>
      <c r="K78" s="28"/>
    </row>
    <row r="79" spans="1:11" ht="15">
      <c r="A79" s="28"/>
      <c r="B79" s="66" t="s">
        <v>37</v>
      </c>
      <c r="C79" s="43"/>
      <c r="D79" s="11"/>
      <c r="E79" s="43"/>
      <c r="F79" s="43"/>
      <c r="G79"/>
      <c r="H79" s="45"/>
      <c r="I79" s="4"/>
      <c r="J79" s="13"/>
      <c r="K79" s="28"/>
    </row>
    <row r="80" spans="1:11" ht="15">
      <c r="A80" s="32"/>
      <c r="B80" s="36"/>
      <c r="C80" s="76"/>
      <c r="D80" s="4"/>
      <c r="E80" s="43"/>
      <c r="F80" s="43"/>
      <c r="G80"/>
      <c r="H80" s="45"/>
      <c r="I80" s="4"/>
      <c r="J80" s="13"/>
      <c r="K80" s="28"/>
    </row>
    <row r="81" spans="1:11" ht="15">
      <c r="A81" s="32"/>
      <c r="B81" s="67" t="s">
        <v>21</v>
      </c>
      <c r="C81" s="78"/>
      <c r="D81" s="4"/>
      <c r="E81" s="43"/>
      <c r="F81" s="43"/>
      <c r="G81"/>
      <c r="H81" s="45"/>
      <c r="I81" s="4"/>
      <c r="J81" s="13"/>
      <c r="K81" s="28"/>
    </row>
    <row r="82" spans="1:11" ht="15">
      <c r="A82" s="31"/>
      <c r="B82" s="68" t="s">
        <v>133</v>
      </c>
      <c r="C82" s="76"/>
      <c r="E82" s="43"/>
      <c r="F82"/>
      <c r="G82"/>
      <c r="H82" s="45"/>
      <c r="I82" s="4"/>
      <c r="J82" s="13"/>
      <c r="K82" s="28"/>
    </row>
    <row r="83" spans="1:11" ht="15">
      <c r="A83" s="31"/>
      <c r="B83" s="73" t="s">
        <v>134</v>
      </c>
      <c r="C83" s="76"/>
      <c r="E83" s="43"/>
      <c r="F83"/>
      <c r="G83"/>
      <c r="H83" s="45"/>
      <c r="I83" s="4"/>
      <c r="J83" s="13"/>
      <c r="K83" s="28"/>
    </row>
    <row r="84" spans="1:11" ht="15">
      <c r="A84" s="31"/>
      <c r="B84" s="65"/>
      <c r="C84" s="76"/>
      <c r="E84" s="43"/>
      <c r="F84"/>
      <c r="G84"/>
      <c r="H84" s="45"/>
      <c r="I84" s="4"/>
      <c r="J84" s="13"/>
      <c r="K84" s="28"/>
    </row>
    <row r="85" spans="1:11" ht="15">
      <c r="A85" s="31"/>
      <c r="B85" s="67" t="s">
        <v>27</v>
      </c>
      <c r="C85" s="76"/>
      <c r="E85" s="43"/>
      <c r="F85"/>
      <c r="G85"/>
      <c r="H85" s="45"/>
      <c r="I85" s="4"/>
      <c r="J85" s="13"/>
      <c r="K85" s="28"/>
    </row>
    <row r="86" spans="1:11" ht="15">
      <c r="A86" s="31"/>
      <c r="B86" s="68" t="s">
        <v>135</v>
      </c>
      <c r="C86" s="76"/>
      <c r="E86" s="43"/>
      <c r="F86"/>
      <c r="G86"/>
      <c r="H86" s="45"/>
      <c r="I86" s="4"/>
      <c r="J86" s="13"/>
      <c r="K86" s="28"/>
    </row>
    <row r="87" spans="1:11" ht="15">
      <c r="A87" s="31"/>
      <c r="B87" s="68" t="s">
        <v>136</v>
      </c>
      <c r="C87" s="76"/>
      <c r="E87" s="43"/>
      <c r="F87"/>
      <c r="G87"/>
      <c r="H87" s="45"/>
      <c r="I87" s="4"/>
      <c r="J87" s="13"/>
      <c r="K87" s="28"/>
    </row>
    <row r="88" spans="1:11" ht="15">
      <c r="A88" s="35"/>
      <c r="B88" s="68" t="s">
        <v>137</v>
      </c>
      <c r="C88" s="52"/>
      <c r="D88" s="12"/>
      <c r="E88" s="44"/>
      <c r="F88"/>
      <c r="G88"/>
      <c r="H88" s="28"/>
      <c r="I88" s="4"/>
      <c r="J88" s="12"/>
      <c r="K88" s="28"/>
    </row>
    <row r="89" spans="1:11" ht="15">
      <c r="A89" s="35"/>
      <c r="B89" s="68"/>
      <c r="C89" s="52"/>
      <c r="D89" s="12"/>
      <c r="E89" s="44"/>
      <c r="F89"/>
      <c r="G89"/>
      <c r="H89" s="28"/>
      <c r="I89" s="4"/>
      <c r="J89" s="12"/>
      <c r="K89" s="28"/>
    </row>
    <row r="90" spans="1:11" ht="15">
      <c r="A90" s="35"/>
      <c r="B90" s="44"/>
      <c r="C90" s="76"/>
      <c r="D90" s="12"/>
      <c r="E90" s="44"/>
      <c r="F90"/>
      <c r="G90"/>
      <c r="H90" s="28"/>
      <c r="I90" s="4"/>
      <c r="J90" s="12"/>
      <c r="K90" s="28"/>
    </row>
    <row r="91" spans="1:11" ht="15">
      <c r="A91" s="45"/>
      <c r="B91" s="39" t="s">
        <v>138</v>
      </c>
      <c r="C91" s="76"/>
      <c r="D91" s="49"/>
      <c r="E91" s="44"/>
      <c r="F91"/>
      <c r="G91"/>
      <c r="H91" s="28"/>
      <c r="I91" s="4"/>
      <c r="J91" s="12"/>
      <c r="K91" s="28"/>
    </row>
    <row r="92" spans="1:10" ht="15">
      <c r="A92" s="53"/>
      <c r="B92" s="44" t="s">
        <v>139</v>
      </c>
      <c r="C92" s="44" t="s">
        <v>140</v>
      </c>
      <c r="D92" s="53" t="s">
        <v>141</v>
      </c>
      <c r="E92" s="44" t="s">
        <v>56</v>
      </c>
      <c r="G92" s="59"/>
      <c r="H92" s="59"/>
      <c r="I92" s="56"/>
      <c r="J92" s="56"/>
    </row>
    <row r="93" spans="1:11" ht="15">
      <c r="A93" s="53"/>
      <c r="B93" s="44" t="s">
        <v>142</v>
      </c>
      <c r="C93" s="44" t="s">
        <v>143</v>
      </c>
      <c r="D93" s="53" t="s">
        <v>141</v>
      </c>
      <c r="E93" s="44" t="s">
        <v>144</v>
      </c>
      <c r="G93" s="59"/>
      <c r="H93" s="59"/>
      <c r="I93" s="56"/>
      <c r="J93" s="56"/>
      <c r="K93" s="28"/>
    </row>
    <row r="94" spans="1:11" ht="15">
      <c r="A94" s="53"/>
      <c r="B94" s="44" t="s">
        <v>145</v>
      </c>
      <c r="C94" s="44" t="s">
        <v>146</v>
      </c>
      <c r="D94" s="53" t="s">
        <v>141</v>
      </c>
      <c r="E94" s="44" t="s">
        <v>147</v>
      </c>
      <c r="G94" s="59"/>
      <c r="H94" s="59"/>
      <c r="I94" s="56"/>
      <c r="J94" s="56"/>
      <c r="K94" s="28"/>
    </row>
    <row r="95" spans="1:11" ht="15">
      <c r="A95" s="53"/>
      <c r="B95" s="44" t="s">
        <v>148</v>
      </c>
      <c r="C95" s="44" t="s">
        <v>149</v>
      </c>
      <c r="D95" s="53" t="s">
        <v>141</v>
      </c>
      <c r="E95" s="44" t="s">
        <v>81</v>
      </c>
      <c r="G95" s="59"/>
      <c r="H95" s="59"/>
      <c r="I95" s="56"/>
      <c r="J95" s="56"/>
      <c r="K95" s="28"/>
    </row>
    <row r="96" spans="1:11" ht="15">
      <c r="A96" s="53"/>
      <c r="B96" s="44" t="s">
        <v>150</v>
      </c>
      <c r="C96" s="44" t="s">
        <v>35</v>
      </c>
      <c r="D96" s="53" t="s">
        <v>141</v>
      </c>
      <c r="E96" s="44" t="s">
        <v>65</v>
      </c>
      <c r="G96" s="59"/>
      <c r="H96" s="59"/>
      <c r="I96" s="56"/>
      <c r="J96" s="56"/>
      <c r="K96" s="28"/>
    </row>
    <row r="97" spans="1:11" ht="15">
      <c r="A97" s="53"/>
      <c r="B97" s="44" t="s">
        <v>151</v>
      </c>
      <c r="C97" s="44" t="s">
        <v>152</v>
      </c>
      <c r="D97" s="53" t="s">
        <v>141</v>
      </c>
      <c r="E97" s="44" t="s">
        <v>116</v>
      </c>
      <c r="G97" s="59"/>
      <c r="H97" s="59"/>
      <c r="I97" s="56"/>
      <c r="J97" s="56"/>
      <c r="K97" s="28"/>
    </row>
    <row r="98" spans="1:11" ht="15">
      <c r="A98" s="53"/>
      <c r="B98" s="44" t="s">
        <v>153</v>
      </c>
      <c r="C98" s="44" t="s">
        <v>10</v>
      </c>
      <c r="D98" s="53" t="s">
        <v>141</v>
      </c>
      <c r="E98" s="44" t="s">
        <v>38</v>
      </c>
      <c r="G98" s="59"/>
      <c r="H98" s="59"/>
      <c r="I98" s="56"/>
      <c r="J98" s="56"/>
      <c r="K98" s="28"/>
    </row>
    <row r="99" spans="1:11" ht="15">
      <c r="A99" s="53"/>
      <c r="B99" s="44" t="s">
        <v>154</v>
      </c>
      <c r="C99" s="44" t="s">
        <v>11</v>
      </c>
      <c r="D99" s="53" t="s">
        <v>141</v>
      </c>
      <c r="E99" s="44" t="s">
        <v>53</v>
      </c>
      <c r="G99" s="59"/>
      <c r="H99" s="59"/>
      <c r="I99" s="56"/>
      <c r="J99" s="56"/>
      <c r="K99" s="28"/>
    </row>
    <row r="100" spans="1:11" ht="15">
      <c r="A100" s="53"/>
      <c r="B100" s="44" t="s">
        <v>155</v>
      </c>
      <c r="C100" s="44" t="s">
        <v>156</v>
      </c>
      <c r="D100" s="53" t="s">
        <v>141</v>
      </c>
      <c r="E100" s="44" t="s">
        <v>56</v>
      </c>
      <c r="G100" s="59"/>
      <c r="H100" s="59"/>
      <c r="I100" s="56"/>
      <c r="J100" s="56"/>
      <c r="K100" s="28"/>
    </row>
    <row r="101" spans="1:11" ht="15">
      <c r="A101" s="53"/>
      <c r="B101" s="44"/>
      <c r="C101" s="44"/>
      <c r="D101" s="53"/>
      <c r="E101" s="44"/>
      <c r="G101" s="59"/>
      <c r="H101" s="59"/>
      <c r="I101" s="56"/>
      <c r="J101" s="56"/>
      <c r="K101" s="28"/>
    </row>
    <row r="102" spans="1:11" ht="15">
      <c r="A102" s="53"/>
      <c r="B102" s="44"/>
      <c r="C102" s="44"/>
      <c r="D102" s="53"/>
      <c r="E102" s="44"/>
      <c r="G102" s="59"/>
      <c r="H102" s="59"/>
      <c r="I102" s="56"/>
      <c r="J102" s="56"/>
      <c r="K102" s="28"/>
    </row>
    <row r="103" spans="1:11" ht="15">
      <c r="A103" s="53"/>
      <c r="B103" s="44"/>
      <c r="C103" s="44"/>
      <c r="D103" s="53"/>
      <c r="E103" s="44"/>
      <c r="G103" s="59"/>
      <c r="H103" s="59"/>
      <c r="I103" s="56"/>
      <c r="J103" s="56"/>
      <c r="K103" s="28"/>
    </row>
    <row r="104" spans="1:11" ht="15">
      <c r="A104" s="53"/>
      <c r="B104" s="44"/>
      <c r="C104" s="44"/>
      <c r="D104" s="53"/>
      <c r="E104" s="44"/>
      <c r="F104"/>
      <c r="G104" s="59"/>
      <c r="H104" s="59"/>
      <c r="I104" s="56"/>
      <c r="J104" s="56"/>
      <c r="K104" s="28"/>
    </row>
    <row r="105" spans="1:11" ht="15">
      <c r="A105" s="53"/>
      <c r="B105" s="44"/>
      <c r="C105" s="44"/>
      <c r="D105" s="53"/>
      <c r="E105" s="44"/>
      <c r="F105" s="58"/>
      <c r="G105" s="59"/>
      <c r="H105" s="59"/>
      <c r="I105" s="56"/>
      <c r="J105" s="56"/>
      <c r="K105" s="28"/>
    </row>
    <row r="106" spans="1:11" ht="15">
      <c r="A106" s="53"/>
      <c r="B106" s="44"/>
      <c r="C106" s="44"/>
      <c r="D106" s="57"/>
      <c r="E106" s="44"/>
      <c r="F106" s="58"/>
      <c r="G106" s="59"/>
      <c r="H106" s="59"/>
      <c r="I106" s="56"/>
      <c r="J106" s="56"/>
      <c r="K106" s="28"/>
    </row>
    <row r="107" spans="1:11" ht="15">
      <c r="A107" s="53"/>
      <c r="B107" s="44"/>
      <c r="C107" s="44"/>
      <c r="D107" s="57"/>
      <c r="E107" s="44"/>
      <c r="F107" s="58"/>
      <c r="G107" s="59"/>
      <c r="H107" s="59"/>
      <c r="I107" s="56"/>
      <c r="J107" s="56"/>
      <c r="K107" s="28"/>
    </row>
    <row r="108" spans="1:11" ht="15">
      <c r="A108" s="53"/>
      <c r="B108" s="44"/>
      <c r="C108" s="44"/>
      <c r="D108" s="57"/>
      <c r="E108" s="44"/>
      <c r="F108" s="58"/>
      <c r="G108" s="59"/>
      <c r="H108" s="59"/>
      <c r="I108" s="56"/>
      <c r="J108" s="56"/>
      <c r="K108" s="28"/>
    </row>
    <row r="109" spans="1:11" ht="15">
      <c r="A109" s="53"/>
      <c r="B109" s="44"/>
      <c r="C109" s="44"/>
      <c r="D109" s="57"/>
      <c r="E109" s="44"/>
      <c r="F109" s="58"/>
      <c r="G109" s="59"/>
      <c r="H109" s="59"/>
      <c r="I109" s="56"/>
      <c r="J109" s="56"/>
      <c r="K109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TOSTAA</cp:lastModifiedBy>
  <dcterms:created xsi:type="dcterms:W3CDTF">2016-08-09T14:04:38Z</dcterms:created>
  <dcterms:modified xsi:type="dcterms:W3CDTF">2017-12-12T13:54:21Z</dcterms:modified>
  <cp:category/>
  <cp:version/>
  <cp:contentType/>
  <cp:contentStatus/>
</cp:coreProperties>
</file>