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<sst xmlns="http://schemas.openxmlformats.org/spreadsheetml/2006/main" count="205" uniqueCount="130">
  <si>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</si>
  <si>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</si>
  <si>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</si>
  <si>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</si>
  <si>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</si>
  <si>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</si>
  <si>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</si>
  <si>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</si>
  <si>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</si>
  <si>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</si>
  <si>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</si>
  <si>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Warner Bros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</si>
  <si>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</si>
  <si>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</si>
  <si>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</si>
  <si>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</si>
  <si>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</si>
  <si>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</si>
  <si>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</si>
  <si>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</si>
  <si>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</si>
  <si>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</si>
  <si>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</si>
  <si>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Excluding previews the weekend gross for:</t>
  </si>
  <si>
    <t xml:space="preserve">UK* films in top 15: </t>
  </si>
  <si>
    <t>I, Daniel Blake</t>
  </si>
  <si>
    <t>UK/Fra/Bel</t>
  </si>
  <si>
    <t>The weekend gross for:</t>
  </si>
  <si>
    <t>Rus</t>
  </si>
  <si>
    <t>Fantastic Beasts and Where to Find Them</t>
  </si>
  <si>
    <t>Rogue One: A Star Wars Story</t>
  </si>
  <si>
    <t xml:space="preserve">UK* share of top 15 gross:  </t>
  </si>
  <si>
    <t>Lion</t>
  </si>
  <si>
    <t>Dogwoof</t>
  </si>
  <si>
    <t>Denial</t>
  </si>
  <si>
    <t>Sing</t>
  </si>
  <si>
    <t>UK/USA/Aus</t>
  </si>
  <si>
    <t>Kaleidoscope</t>
  </si>
  <si>
    <t>Lionsgate</t>
  </si>
  <si>
    <t>National Amusements UK</t>
  </si>
  <si>
    <t>Fifty Shades Darker</t>
  </si>
  <si>
    <t>Prevenge</t>
  </si>
  <si>
    <t>The LEGO Batman Movie</t>
  </si>
  <si>
    <t>Den/USA</t>
  </si>
  <si>
    <t>John Wick: Chapter Two</t>
  </si>
  <si>
    <t>Hidden Figures</t>
  </si>
  <si>
    <t xml:space="preserve"> - </t>
  </si>
  <si>
    <t>Moonlight</t>
  </si>
  <si>
    <t>Met Opera</t>
  </si>
  <si>
    <t>UK/USA/Esp</t>
  </si>
  <si>
    <t>Best (George Best: All By Himself)</t>
  </si>
  <si>
    <t>UK/USA/Can</t>
  </si>
  <si>
    <t>Lost in France</t>
  </si>
  <si>
    <t>UK/Ire</t>
  </si>
  <si>
    <t>Curzon Artificial Eye</t>
  </si>
  <si>
    <t>Arrow</t>
  </si>
  <si>
    <t>Don't Take Me Home</t>
  </si>
  <si>
    <t>Logan</t>
  </si>
  <si>
    <t>Trespass Against Us</t>
  </si>
  <si>
    <t>Viceroy's House</t>
  </si>
  <si>
    <t>National Theatre/Picture House</t>
  </si>
  <si>
    <t>A Monster Calls</t>
  </si>
  <si>
    <t>Moulin Rouge! (Secret Cinema 2017)</t>
  </si>
  <si>
    <t>Amadeus - NT Live 2017 (Theatre)</t>
  </si>
  <si>
    <t>Badrinath Ki Dulhania</t>
  </si>
  <si>
    <t>Catfight</t>
  </si>
  <si>
    <t>Dancer</t>
  </si>
  <si>
    <t>Elle</t>
  </si>
  <si>
    <t>Kong: Skull Island</t>
  </si>
  <si>
    <t>La Traviata - Met Opera 2017 (Opera)</t>
  </si>
  <si>
    <t>StudioCanal</t>
  </si>
  <si>
    <t>Icon</t>
  </si>
  <si>
    <t>USA/Rus/UK/UKR</t>
  </si>
  <si>
    <t>Fra/Ger</t>
  </si>
  <si>
    <t>JPN</t>
  </si>
  <si>
    <t>A Silent Voice</t>
  </si>
  <si>
    <t>The Love Witch</t>
  </si>
  <si>
    <t>The Chamber</t>
  </si>
  <si>
    <t>Hedda Gabler - NT Live 2017 (Theatre)</t>
  </si>
  <si>
    <t>B4U</t>
  </si>
  <si>
    <t>Fra</t>
  </si>
  <si>
    <t>USA/Aus</t>
  </si>
  <si>
    <t>Altitude</t>
  </si>
  <si>
    <t>Entertainment</t>
  </si>
  <si>
    <t>Universal</t>
  </si>
  <si>
    <t>Royal Opera House</t>
  </si>
  <si>
    <t>National Theatre/Trafalgar</t>
  </si>
  <si>
    <r>
      <rPr>
        <i/>
        <sz val="11"/>
        <color indexed="8"/>
        <rFont val="Calibri"/>
        <family val="2"/>
      </rPr>
      <t xml:space="preserve">Elle </t>
    </r>
    <r>
      <rPr>
        <sz val="11"/>
        <color indexed="8"/>
        <rFont val="Calibri"/>
        <family val="2"/>
      </rPr>
      <t>includes £30,797 from 5 preview</t>
    </r>
  </si>
  <si>
    <r>
      <rPr>
        <i/>
        <sz val="11"/>
        <color indexed="8"/>
        <rFont val="Calibri"/>
        <family val="2"/>
      </rPr>
      <t xml:space="preserve">Dancer </t>
    </r>
    <r>
      <rPr>
        <sz val="11"/>
        <color indexed="8"/>
        <rFont val="Calibri"/>
        <family val="2"/>
      </rPr>
      <t>includes £188,584 from 197 preview</t>
    </r>
  </si>
  <si>
    <r>
      <rPr>
        <i/>
        <sz val="11"/>
        <color indexed="8"/>
        <rFont val="Calibri"/>
        <family val="2"/>
      </rPr>
      <t xml:space="preserve">Logan </t>
    </r>
    <r>
      <rPr>
        <sz val="11"/>
        <color indexed="8"/>
        <rFont val="Calibri"/>
        <family val="2"/>
      </rPr>
      <t>has decreased by 45%</t>
    </r>
  </si>
  <si>
    <r>
      <rPr>
        <i/>
        <sz val="11"/>
        <color indexed="8"/>
        <rFont val="Calibri"/>
        <family val="2"/>
      </rPr>
      <t xml:space="preserve">Viceroy's House </t>
    </r>
    <r>
      <rPr>
        <sz val="11"/>
        <color indexed="8"/>
        <rFont val="Calibri"/>
        <family val="2"/>
      </rPr>
      <t>has decreased by 65%</t>
    </r>
  </si>
  <si>
    <t>Openers next week - 17 March 2017</t>
  </si>
  <si>
    <t>Rolling 52 week ranking: 26th</t>
  </si>
  <si>
    <t>Against last weekend: -16%</t>
  </si>
  <si>
    <t>Against same weekend last year: +16%</t>
  </si>
  <si>
    <t>Against rolling 52 week norm: -4%</t>
  </si>
  <si>
    <t>The Sleeping Beauty - Royal Opera, London 2016/17 (Ballet)</t>
  </si>
  <si>
    <r>
      <rPr>
        <i/>
        <sz val="11"/>
        <color indexed="8"/>
        <rFont val="Calibri"/>
        <family val="2"/>
      </rPr>
      <t xml:space="preserve">Kong: Skull Island </t>
    </r>
    <r>
      <rPr>
        <sz val="11"/>
        <color indexed="8"/>
        <rFont val="Calibri"/>
        <family val="2"/>
      </rPr>
      <t>includes £615,360 from 492 preview</t>
    </r>
  </si>
  <si>
    <t>Angamaly Diaries</t>
  </si>
  <si>
    <t>Exhibition On Screen: The Artist's Garden - American Impressionism (Exhibition)</t>
  </si>
  <si>
    <t>Get Out</t>
  </si>
  <si>
    <t>Gleason</t>
  </si>
  <si>
    <t>Jindua</t>
  </si>
  <si>
    <t>Motta Shiva Ketta Shiva</t>
  </si>
  <si>
    <t>Personal Shopper</t>
  </si>
  <si>
    <t>Rahm</t>
  </si>
  <si>
    <t>Rammstein: Paris</t>
  </si>
  <si>
    <t>Seoul Station</t>
  </si>
  <si>
    <t>Trafalgar</t>
  </si>
  <si>
    <t>Independent</t>
  </si>
  <si>
    <t>Swamy</t>
  </si>
  <si>
    <t>Eureka</t>
  </si>
  <si>
    <t>Magnetes</t>
  </si>
  <si>
    <t>B Dolphin</t>
  </si>
  <si>
    <t xml:space="preserve">National Amusements </t>
  </si>
  <si>
    <t>Porady na Zdrady</t>
  </si>
  <si>
    <t>Pol</t>
  </si>
  <si>
    <t>Seventh Art</t>
  </si>
  <si>
    <t>Can</t>
  </si>
  <si>
    <t>Esp</t>
  </si>
  <si>
    <t>Ger</t>
  </si>
  <si>
    <t>Iran/Fra</t>
  </si>
  <si>
    <t>Kor</t>
  </si>
  <si>
    <t>Beauty and the Beast</t>
  </si>
  <si>
    <t>A Contemporary Evening - Bolshoi 2017 (Ballet)</t>
  </si>
  <si>
    <t>Love with Restrictions</t>
  </si>
  <si>
    <t>The Olive Tree</t>
  </si>
  <si>
    <t>The Salesman</t>
  </si>
  <si>
    <t>Wolves at the Door</t>
  </si>
  <si>
    <t>BFI: Weekend 10-12 March 2017 UK box office report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</si>
</sst>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/>
      <protection/>
    </xf>
    <xf numFmtId="164" fontId="3" fillId="0" borderId="0" xfId="67" applyNumberFormat="1" applyFont="1" applyFill="1" applyAlignment="1">
      <alignment horizontal="right" indent="1"/>
      <protection/>
    </xf>
    <xf numFmtId="1" fontId="3" fillId="0" borderId="0" xfId="67" applyNumberFormat="1" applyFont="1" applyFill="1" applyAlignment="1">
      <alignment horizontal="left" wrapText="1"/>
      <protection/>
    </xf>
    <xf numFmtId="9" fontId="3" fillId="0" borderId="0" xfId="67" applyNumberFormat="1" applyFont="1" applyFill="1" applyAlignment="1">
      <alignment horizontal="right" indent="1"/>
      <protection/>
    </xf>
    <xf numFmtId="0" fontId="3" fillId="0" borderId="0" xfId="67" applyNumberFormat="1" applyFont="1" applyFill="1" applyAlignment="1">
      <alignment horizontal="center"/>
      <protection/>
    </xf>
    <xf numFmtId="164" fontId="3" fillId="0" borderId="0" xfId="67" applyNumberFormat="1" applyFont="1" applyFill="1" applyAlignment="1">
      <alignment horizontal="center"/>
      <protection/>
    </xf>
    <xf numFmtId="0" fontId="1" fillId="0" borderId="0" xfId="63" applyFont="1">
      <alignment/>
      <protection/>
    </xf>
    <xf numFmtId="1" fontId="4" fillId="33" borderId="0" xfId="67" applyNumberFormat="1" applyFont="1" applyFill="1" applyAlignment="1">
      <alignment horizontal="right"/>
      <protection/>
    </xf>
    <xf numFmtId="1" fontId="4" fillId="33" borderId="0" xfId="67" applyNumberFormat="1" applyFont="1" applyFill="1" applyAlignment="1">
      <alignment horizontal="left"/>
      <protection/>
    </xf>
    <xf numFmtId="1" fontId="4" fillId="33" borderId="0" xfId="67" applyNumberFormat="1" applyFont="1" applyFill="1" applyAlignment="1">
      <alignment horizontal="right" wrapText="1" indent="1"/>
      <protection/>
    </xf>
    <xf numFmtId="164" fontId="4" fillId="33" borderId="0" xfId="67" applyNumberFormat="1" applyFont="1" applyFill="1" applyAlignment="1">
      <alignment horizontal="right" wrapText="1" indent="1"/>
      <protection/>
    </xf>
    <xf numFmtId="1" fontId="4" fillId="33" borderId="0" xfId="67" applyNumberFormat="1" applyFont="1" applyFill="1" applyAlignment="1">
      <alignment horizontal="left" wrapText="1"/>
      <protection/>
    </xf>
    <xf numFmtId="9" fontId="4" fillId="33" borderId="0" xfId="67" applyNumberFormat="1" applyFont="1" applyFill="1" applyAlignment="1">
      <alignment horizontal="right" wrapText="1" indent="1"/>
      <protection/>
    </xf>
    <xf numFmtId="0" fontId="4" fillId="33" borderId="0" xfId="67" applyNumberFormat="1" applyFont="1" applyFill="1" applyAlignment="1">
      <alignment horizontal="right" wrapText="1"/>
      <protection/>
    </xf>
    <xf numFmtId="164" fontId="4" fillId="33" borderId="0" xfId="67" applyNumberFormat="1" applyFont="1" applyFill="1" applyAlignment="1">
      <alignment horizontal="right" wrapText="1"/>
      <protection/>
    </xf>
    <xf numFmtId="0" fontId="1" fillId="0" borderId="0" xfId="67" applyFont="1" applyFill="1" applyAlignment="1">
      <alignment horizontal="right" indent="1"/>
      <protection/>
    </xf>
    <xf numFmtId="0" fontId="1" fillId="0" borderId="0" xfId="63" applyFont="1" applyFill="1" applyAlignment="1">
      <alignment horizontal="left" indent="1"/>
      <protection/>
    </xf>
    <xf numFmtId="0" fontId="1" fillId="0" borderId="0" xfId="63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9" fontId="3" fillId="0" borderId="0" xfId="67" applyNumberFormat="1" applyFont="1" applyFill="1" applyAlignment="1">
      <alignment horizontal="right" indent="1" shrinkToFi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right" indent="1" shrinkToFit="1"/>
      <protection/>
    </xf>
    <xf numFmtId="164" fontId="4" fillId="33" borderId="0" xfId="67" applyNumberFormat="1" applyFont="1" applyFill="1" applyAlignment="1">
      <alignment horizontal="right" indent="1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" fontId="4" fillId="0" borderId="0" xfId="67" applyNumberFormat="1" applyFont="1" applyFill="1" applyAlignment="1">
      <alignment horizontal="right" indent="1" shrinkToFit="1"/>
      <protection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3" fillId="0" borderId="0" xfId="67" applyNumberFormat="1" applyFont="1" applyFill="1" applyAlignment="1">
      <alignment horizontal="right"/>
      <protection/>
    </xf>
    <xf numFmtId="164" fontId="3" fillId="0" borderId="0" xfId="67" applyNumberFormat="1" applyFont="1" applyFill="1" applyAlignment="1">
      <alignment horizontal="right"/>
      <protection/>
    </xf>
    <xf numFmtId="168" fontId="4" fillId="0" borderId="0" xfId="71" applyNumberFormat="1" applyFont="1" applyFill="1" applyBorder="1" applyAlignment="1" applyProtection="1">
      <alignment horizontal="right" indent="1" shrinkToFit="1"/>
      <protection/>
    </xf>
    <xf numFmtId="1" fontId="4" fillId="0" borderId="0" xfId="67" applyNumberFormat="1" applyFont="1" applyFill="1" applyAlignment="1">
      <alignment horizontal="left" wrapText="1" shrinkToFit="1"/>
      <protection/>
    </xf>
    <xf numFmtId="0" fontId="3" fillId="0" borderId="0" xfId="67" applyNumberFormat="1" applyFont="1" applyFill="1" applyAlignment="1">
      <alignment horizontal="right" shrinkToFit="1"/>
      <protection/>
    </xf>
    <xf numFmtId="0" fontId="4" fillId="0" borderId="0" xfId="49" applyNumberFormat="1" applyFont="1" applyFill="1" applyBorder="1" applyAlignment="1" applyProtection="1">
      <alignment horizontal="right" shrinkToFit="1"/>
      <protection/>
    </xf>
    <xf numFmtId="164" fontId="4" fillId="0" borderId="0" xfId="67" applyNumberFormat="1" applyFont="1" applyFill="1" applyAlignment="1">
      <alignment horizontal="right" shrinkToFi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3" fillId="0" borderId="0" xfId="63" applyFont="1" applyAlignment="1">
      <alignment horizontal="left" indent="1"/>
      <protection/>
    </xf>
    <xf numFmtId="0" fontId="1" fillId="0" borderId="0" xfId="63" applyFont="1" applyAlignment="1">
      <alignment horizontal="right" indent="1"/>
      <protection/>
    </xf>
    <xf numFmtId="0" fontId="1" fillId="0" borderId="0" xfId="63" applyFont="1" applyAlignment="1">
      <alignment horizontal="left" indent="1"/>
      <protection/>
    </xf>
    <xf numFmtId="0" fontId="1" fillId="0" borderId="0" xfId="63" applyFont="1" applyAlignment="1">
      <alignment horizontal="left" wrapText="1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7" applyFont="1" applyFill="1" applyAlignment="1">
      <alignment horizontal="left" indent="1"/>
      <protection/>
    </xf>
    <xf numFmtId="0" fontId="1" fillId="0" borderId="0" xfId="63" applyFont="1" applyAlignment="1">
      <alignment horizontal="left" wrapText="1"/>
      <protection/>
    </xf>
    <xf numFmtId="164" fontId="1" fillId="0" borderId="0" xfId="63" applyNumberFormat="1" applyFont="1">
      <alignment/>
      <protection/>
    </xf>
    <xf numFmtId="1" fontId="6" fillId="0" borderId="0" xfId="67" applyNumberFormat="1" applyFont="1" applyFill="1" applyAlignment="1">
      <alignment horizontal="left"/>
      <protection/>
    </xf>
    <xf numFmtId="9" fontId="42" fillId="33" borderId="0" xfId="70" applyFont="1" applyFill="1" applyAlignment="1">
      <alignment horizontal="right" indent="1" shrinkToFit="1"/>
    </xf>
    <xf numFmtId="1" fontId="42" fillId="33" borderId="0" xfId="67" applyNumberFormat="1" applyFont="1" applyFill="1" applyAlignment="1">
      <alignment horizontal="right" indent="1" shrinkToFit="1"/>
      <protection/>
    </xf>
    <xf numFmtId="164" fontId="42" fillId="33" borderId="0" xfId="67" applyNumberFormat="1" applyFont="1" applyFill="1" applyAlignment="1">
      <alignment horizontal="right" indent="1" shrinkToFit="1"/>
      <protection/>
    </xf>
    <xf numFmtId="1" fontId="8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" fillId="0" borderId="0" xfId="62" applyFill="1" applyAlignment="1">
      <alignment horizontal="left"/>
      <protection/>
    </xf>
    <xf numFmtId="0" fontId="2" fillId="0" borderId="0" xfId="62" applyFill="1">
      <alignment/>
      <protection/>
    </xf>
    <xf numFmtId="0" fontId="26" fillId="0" borderId="0" xfId="63" applyFont="1" applyFill="1" applyAlignment="1">
      <alignment horizontal="left"/>
      <protection/>
    </xf>
    <xf numFmtId="0" fontId="26" fillId="0" borderId="0" xfId="67" applyFont="1" applyFill="1" applyAlignment="1">
      <alignment horizontal="right" indent="1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1" fontId="3" fillId="0" borderId="0" xfId="46" applyNumberFormat="1" applyFont="1" applyFill="1" applyBorder="1" applyAlignment="1" applyProtection="1">
      <alignment horizontal="right" inden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7" applyNumberFormat="1" applyFont="1" applyFill="1" applyAlignment="1">
      <alignment horizontal="right" indent="1" shrinkToFit="1"/>
      <protection/>
    </xf>
    <xf numFmtId="0" fontId="2" fillId="0" borderId="0" xfId="66" applyFill="1" applyAlignment="1">
      <alignment horizontal="left"/>
      <protection/>
    </xf>
    <xf numFmtId="0" fontId="2" fillId="0" borderId="0" xfId="66" applyFill="1">
      <alignment/>
      <protection/>
    </xf>
    <xf numFmtId="0" fontId="1" fillId="0" borderId="0" xfId="63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right" indent="1"/>
    </xf>
    <xf numFmtId="9" fontId="1" fillId="0" borderId="0" xfId="70" applyFont="1" applyAlignment="1">
      <alignment horizontal="right" indent="1"/>
    </xf>
    <xf numFmtId="0" fontId="1" fillId="0" borderId="0" xfId="63" applyFont="1" applyAlignment="1">
      <alignment horizontal="left"/>
      <protection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6" fillId="0" borderId="0" xfId="63" applyFont="1" applyFill="1" applyAlignment="1">
      <alignment horizontal="left" inden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omma_Sheet1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47" bestFit="1" customWidth="1"/>
    <col min="4" max="4" width="17.28125" style="47" customWidth="1"/>
    <col min="5" max="5" width="47.140625" style="57" bestFit="1" customWidth="1"/>
    <col min="6" max="6" width="13.421875" style="47" customWidth="1"/>
    <col min="7" max="7" width="9.8515625" style="9" customWidth="1"/>
    <col min="8" max="8" width="10.57421875" style="9" customWidth="1"/>
    <col min="9" max="9" width="11.8515625" style="5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83" t="s">
        <v>129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0" ht="15">
      <c r="A3" s="18">
        <v>1</v>
      </c>
      <c r="B3" s="19" t="s">
        <v>68</v>
      </c>
      <c r="C3" s="20" t="s">
        <v>10</v>
      </c>
      <c r="D3" s="21">
        <v>6230997</v>
      </c>
      <c r="E3" s="19" t="s">
        <v>11</v>
      </c>
      <c r="F3" s="22" t="s">
        <v>46</v>
      </c>
      <c r="G3" s="20">
        <v>1</v>
      </c>
      <c r="H3" s="20">
        <v>567</v>
      </c>
      <c r="I3" s="4">
        <f>D3/H3</f>
        <v>10989.412698412698</v>
      </c>
      <c r="J3" s="23">
        <v>6230997</v>
      </c>
    </row>
    <row r="4" spans="1:10" ht="15">
      <c r="A4" s="18">
        <v>2</v>
      </c>
      <c r="B4" s="19" t="s">
        <v>57</v>
      </c>
      <c r="C4" s="20" t="s">
        <v>10</v>
      </c>
      <c r="D4" s="21">
        <v>3858463</v>
      </c>
      <c r="E4" s="19" t="s">
        <v>15</v>
      </c>
      <c r="F4" s="22">
        <v>-0.59522496</v>
      </c>
      <c r="G4" s="20">
        <v>2</v>
      </c>
      <c r="H4" s="20">
        <v>602</v>
      </c>
      <c r="I4" s="4">
        <f aca="true" t="shared" si="0" ref="I4:I17">D4/H4</f>
        <v>6409.406976744186</v>
      </c>
      <c r="J4" s="23">
        <v>16855344</v>
      </c>
    </row>
    <row r="5" spans="1:10" ht="15">
      <c r="A5" s="18">
        <v>3</v>
      </c>
      <c r="B5" s="19" t="s">
        <v>42</v>
      </c>
      <c r="C5" s="20" t="s">
        <v>43</v>
      </c>
      <c r="D5" s="21">
        <v>820264</v>
      </c>
      <c r="E5" s="19" t="s">
        <v>11</v>
      </c>
      <c r="F5" s="22">
        <v>-0.46520101</v>
      </c>
      <c r="G5" s="20">
        <v>5</v>
      </c>
      <c r="H5" s="20">
        <v>585</v>
      </c>
      <c r="I5" s="4">
        <f t="shared" si="0"/>
        <v>1402.1606837606837</v>
      </c>
      <c r="J5" s="23">
        <v>25986076</v>
      </c>
    </row>
    <row r="6" spans="1:10" ht="15">
      <c r="A6" s="18">
        <v>4</v>
      </c>
      <c r="B6" s="19" t="s">
        <v>59</v>
      </c>
      <c r="C6" s="20" t="s">
        <v>16</v>
      </c>
      <c r="D6" s="21">
        <v>573109</v>
      </c>
      <c r="E6" s="19" t="s">
        <v>15</v>
      </c>
      <c r="F6" s="73">
        <v>-0.37794052</v>
      </c>
      <c r="G6" s="20">
        <v>2</v>
      </c>
      <c r="H6" s="20">
        <v>485</v>
      </c>
      <c r="I6" s="4">
        <f t="shared" si="0"/>
        <v>1181.6680412371134</v>
      </c>
      <c r="J6" s="23">
        <v>2340217</v>
      </c>
    </row>
    <row r="7" spans="1:10" ht="15">
      <c r="A7" s="18">
        <v>5</v>
      </c>
      <c r="B7" s="19" t="s">
        <v>47</v>
      </c>
      <c r="C7" s="20" t="s">
        <v>10</v>
      </c>
      <c r="D7" s="21">
        <v>476419</v>
      </c>
      <c r="E7" s="19" t="s">
        <v>82</v>
      </c>
      <c r="F7" s="73">
        <v>-0.34860264</v>
      </c>
      <c r="G7" s="20">
        <v>4</v>
      </c>
      <c r="H7" s="20">
        <v>411</v>
      </c>
      <c r="I7" s="4">
        <f t="shared" si="0"/>
        <v>1159.1703163017032</v>
      </c>
      <c r="J7" s="23">
        <v>3353492</v>
      </c>
    </row>
    <row r="8" spans="1:10" ht="15">
      <c r="A8" s="18">
        <v>6</v>
      </c>
      <c r="B8" s="19" t="s">
        <v>35</v>
      </c>
      <c r="C8" s="20" t="s">
        <v>10</v>
      </c>
      <c r="D8" s="21">
        <v>458981</v>
      </c>
      <c r="E8" s="19" t="s">
        <v>84</v>
      </c>
      <c r="F8" s="73">
        <v>-0.43031637</v>
      </c>
      <c r="G8" s="20">
        <v>7</v>
      </c>
      <c r="H8" s="20">
        <v>545</v>
      </c>
      <c r="I8" s="4">
        <f t="shared" si="0"/>
        <v>842.1669724770642</v>
      </c>
      <c r="J8" s="23">
        <v>28023528</v>
      </c>
    </row>
    <row r="9" spans="1:10" ht="15">
      <c r="A9" s="18">
        <v>7</v>
      </c>
      <c r="B9" s="19" t="s">
        <v>45</v>
      </c>
      <c r="C9" s="20" t="s">
        <v>10</v>
      </c>
      <c r="D9" s="21">
        <v>401197</v>
      </c>
      <c r="E9" s="19" t="s">
        <v>15</v>
      </c>
      <c r="F9" s="73">
        <v>-0.38858977</v>
      </c>
      <c r="G9" s="20">
        <v>4</v>
      </c>
      <c r="H9" s="20">
        <v>369</v>
      </c>
      <c r="I9" s="4">
        <f t="shared" si="0"/>
        <v>1087.2547425474254</v>
      </c>
      <c r="J9" s="23">
        <v>5311227</v>
      </c>
    </row>
    <row r="10" spans="1:10" ht="15">
      <c r="A10" s="18">
        <v>8</v>
      </c>
      <c r="B10" s="19" t="s">
        <v>32</v>
      </c>
      <c r="C10" s="20" t="s">
        <v>36</v>
      </c>
      <c r="D10" s="21">
        <v>331412.58999552</v>
      </c>
      <c r="E10" s="19" t="s">
        <v>83</v>
      </c>
      <c r="F10" s="73">
        <v>-0.37625446</v>
      </c>
      <c r="G10" s="20">
        <v>8</v>
      </c>
      <c r="H10" s="20">
        <v>317</v>
      </c>
      <c r="I10" s="4">
        <f t="shared" si="0"/>
        <v>1045.465583582082</v>
      </c>
      <c r="J10" s="23">
        <v>10883060.044364631</v>
      </c>
    </row>
    <row r="11" spans="1:10" ht="15">
      <c r="A11" s="18">
        <v>9</v>
      </c>
      <c r="B11" s="19" t="s">
        <v>69</v>
      </c>
      <c r="C11" s="20" t="s">
        <v>10</v>
      </c>
      <c r="D11" s="21">
        <v>323284</v>
      </c>
      <c r="E11" s="19" t="s">
        <v>48</v>
      </c>
      <c r="F11" s="22" t="s">
        <v>46</v>
      </c>
      <c r="G11" s="20">
        <v>1</v>
      </c>
      <c r="H11" s="20">
        <v>176</v>
      </c>
      <c r="I11" s="4">
        <f t="shared" si="0"/>
        <v>1836.840909090909</v>
      </c>
      <c r="J11" s="23">
        <v>323284</v>
      </c>
    </row>
    <row r="12" spans="1:10" ht="15">
      <c r="A12" s="18">
        <v>10</v>
      </c>
      <c r="B12" s="19" t="s">
        <v>40</v>
      </c>
      <c r="C12" s="20" t="s">
        <v>10</v>
      </c>
      <c r="D12" s="21">
        <v>302808</v>
      </c>
      <c r="E12" s="19" t="s">
        <v>84</v>
      </c>
      <c r="F12" s="22">
        <v>-0.57506536</v>
      </c>
      <c r="G12" s="20">
        <v>5</v>
      </c>
      <c r="H12" s="20">
        <v>358</v>
      </c>
      <c r="I12" s="4">
        <f t="shared" si="0"/>
        <v>845.8324022346369</v>
      </c>
      <c r="J12" s="23">
        <v>22694878</v>
      </c>
    </row>
    <row r="13" spans="1:10" ht="15">
      <c r="A13" s="18">
        <v>11</v>
      </c>
      <c r="B13" s="19" t="s">
        <v>67</v>
      </c>
      <c r="C13" s="20" t="s">
        <v>73</v>
      </c>
      <c r="D13" s="21">
        <v>253619</v>
      </c>
      <c r="E13" s="19" t="s">
        <v>38</v>
      </c>
      <c r="F13" s="22" t="s">
        <v>46</v>
      </c>
      <c r="G13" s="20">
        <v>1</v>
      </c>
      <c r="H13" s="20">
        <v>62</v>
      </c>
      <c r="I13" s="4">
        <f t="shared" si="0"/>
        <v>4090.6290322580644</v>
      </c>
      <c r="J13" s="23">
        <v>253619</v>
      </c>
    </row>
    <row r="14" spans="1:10" ht="15">
      <c r="A14" s="18">
        <v>12</v>
      </c>
      <c r="B14" s="19" t="s">
        <v>66</v>
      </c>
      <c r="C14" s="20" t="s">
        <v>72</v>
      </c>
      <c r="D14" s="21">
        <v>204574</v>
      </c>
      <c r="E14" s="19" t="s">
        <v>33</v>
      </c>
      <c r="F14" s="22" t="s">
        <v>46</v>
      </c>
      <c r="G14" s="20">
        <v>1</v>
      </c>
      <c r="H14" s="20">
        <v>16</v>
      </c>
      <c r="I14" s="4">
        <f t="shared" si="0"/>
        <v>12785.875</v>
      </c>
      <c r="J14" s="23">
        <v>204574</v>
      </c>
    </row>
    <row r="15" spans="1:10" ht="15">
      <c r="A15" s="18">
        <v>13</v>
      </c>
      <c r="B15" s="19" t="s">
        <v>62</v>
      </c>
      <c r="C15" s="20" t="s">
        <v>81</v>
      </c>
      <c r="D15" s="21">
        <v>198950</v>
      </c>
      <c r="E15" s="19" t="s">
        <v>15</v>
      </c>
      <c r="F15" s="73" t="s">
        <v>46</v>
      </c>
      <c r="G15" s="20">
        <v>4</v>
      </c>
      <c r="H15" s="20">
        <v>1</v>
      </c>
      <c r="I15" s="4">
        <f t="shared" si="0"/>
        <v>198950</v>
      </c>
      <c r="J15" s="23">
        <v>1293775</v>
      </c>
    </row>
    <row r="16" spans="1:10" ht="15">
      <c r="A16" s="18">
        <v>14</v>
      </c>
      <c r="B16" s="19" t="s">
        <v>64</v>
      </c>
      <c r="C16" s="20" t="s">
        <v>17</v>
      </c>
      <c r="D16" s="21">
        <v>187585.260837292</v>
      </c>
      <c r="E16" s="19" t="s">
        <v>15</v>
      </c>
      <c r="F16" s="22" t="s">
        <v>46</v>
      </c>
      <c r="G16" s="20">
        <v>1</v>
      </c>
      <c r="H16" s="20">
        <v>58</v>
      </c>
      <c r="I16" s="4">
        <f t="shared" si="0"/>
        <v>3234.2286351257244</v>
      </c>
      <c r="J16" s="23">
        <v>187585.260837292</v>
      </c>
    </row>
    <row r="17" spans="1:10" ht="15">
      <c r="A17" s="18">
        <v>15</v>
      </c>
      <c r="B17" s="19" t="s">
        <v>44</v>
      </c>
      <c r="C17" s="20" t="s">
        <v>10</v>
      </c>
      <c r="D17" s="21">
        <v>171633</v>
      </c>
      <c r="E17" s="19" t="s">
        <v>11</v>
      </c>
      <c r="F17" s="73">
        <v>-0.60846654</v>
      </c>
      <c r="G17" s="20">
        <v>4</v>
      </c>
      <c r="H17" s="20">
        <v>262</v>
      </c>
      <c r="I17" s="4">
        <f t="shared" si="0"/>
        <v>655.087786259542</v>
      </c>
      <c r="J17" s="23">
        <v>5766633</v>
      </c>
    </row>
    <row r="18" spans="1:10" ht="15">
      <c r="A18" s="24"/>
      <c r="B18" s="25" t="s">
        <v>18</v>
      </c>
      <c r="C18" s="26"/>
      <c r="D18" s="27">
        <f>SUM(D3:D17)</f>
        <v>14793295.850832812</v>
      </c>
      <c r="E18" s="28"/>
      <c r="F18" s="60"/>
      <c r="G18" s="61">
        <f>AVERAGE(G3:G17)</f>
        <v>3.3333333333333335</v>
      </c>
      <c r="H18" s="61">
        <f>AVERAGE(H3:H17)</f>
        <v>320.93333333333334</v>
      </c>
      <c r="I18" s="62">
        <f>AVERAGE(I3:I17)</f>
        <v>16434.34665200212</v>
      </c>
      <c r="J18" s="27">
        <f>SUM(J3:J17)</f>
        <v>129708289.30520192</v>
      </c>
    </row>
    <row r="19" spans="1:10" ht="15">
      <c r="A19" s="29"/>
      <c r="B19" s="30"/>
      <c r="C19" s="74">
        <f>_xlfn.COUNTIFS(C3:C17,"*UK*",C3:C17,"&lt;&gt;UKR")</f>
        <v>3</v>
      </c>
      <c r="D19" s="82"/>
      <c r="E19" s="33"/>
      <c r="F19" s="32"/>
      <c r="G19" s="32"/>
      <c r="H19" s="32"/>
      <c r="I19" s="34"/>
      <c r="J19" s="71" t="str">
        <f>TEXT((SUMIF(C3:C17,"*UK*",J3:J17))/J18,"0%")</f>
        <v>10%</v>
      </c>
    </row>
    <row r="20" spans="1:11" ht="15">
      <c r="A20" s="44"/>
      <c r="C20" s="31"/>
      <c r="D20" s="39"/>
      <c r="E20" s="40"/>
      <c r="F20" s="22"/>
      <c r="G20" s="41"/>
      <c r="H20" s="42"/>
      <c r="I20" s="43"/>
      <c r="J20" s="32"/>
      <c r="K20" s="44"/>
    </row>
    <row r="21" spans="1:13" s="44" customFormat="1" ht="15">
      <c r="A21" s="35"/>
      <c r="B21" s="2" t="s">
        <v>19</v>
      </c>
      <c r="C21" s="20"/>
      <c r="D21" s="21"/>
      <c r="E21" s="36"/>
      <c r="F21" s="6"/>
      <c r="G21" s="37"/>
      <c r="H21" s="37"/>
      <c r="I21" s="38"/>
      <c r="J21" s="38"/>
      <c r="K21" s="9"/>
      <c r="L21" s="9"/>
      <c r="M21" s="9"/>
    </row>
    <row r="22" spans="1:13" ht="15">
      <c r="A22" s="45">
        <v>35</v>
      </c>
      <c r="B22" s="65" t="s">
        <v>78</v>
      </c>
      <c r="C22" s="47" t="s">
        <v>16</v>
      </c>
      <c r="D22" s="21">
        <v>9837</v>
      </c>
      <c r="E22" s="65" t="s">
        <v>86</v>
      </c>
      <c r="F22" s="73" t="s">
        <v>46</v>
      </c>
      <c r="G22" s="45">
        <v>2</v>
      </c>
      <c r="H22" s="45">
        <v>8</v>
      </c>
      <c r="I22" s="4">
        <f aca="true" t="shared" si="1" ref="I22:I35">D22/H22</f>
        <v>1229.625</v>
      </c>
      <c r="J22" s="21">
        <v>658498</v>
      </c>
      <c r="K22" s="45"/>
      <c r="L22" s="44"/>
      <c r="M22" s="44"/>
    </row>
    <row r="23" spans="1:11" ht="15">
      <c r="A23" s="45">
        <v>37</v>
      </c>
      <c r="B23" s="19" t="s">
        <v>34</v>
      </c>
      <c r="C23" s="20" t="s">
        <v>13</v>
      </c>
      <c r="D23" s="21">
        <v>7528</v>
      </c>
      <c r="E23" s="19" t="s">
        <v>14</v>
      </c>
      <c r="F23" s="73">
        <v>-0.56955801</v>
      </c>
      <c r="G23" s="45">
        <v>7</v>
      </c>
      <c r="H23" s="45">
        <v>12</v>
      </c>
      <c r="I23" s="4">
        <f t="shared" si="1"/>
        <v>627.3333333333334</v>
      </c>
      <c r="J23" s="21">
        <v>806523</v>
      </c>
      <c r="K23" s="45"/>
    </row>
    <row r="24" spans="1:11" ht="15">
      <c r="A24" s="45">
        <v>41</v>
      </c>
      <c r="B24" s="65" t="s">
        <v>56</v>
      </c>
      <c r="C24" s="47" t="s">
        <v>16</v>
      </c>
      <c r="D24" s="21">
        <v>4449</v>
      </c>
      <c r="E24" s="49" t="s">
        <v>39</v>
      </c>
      <c r="F24" s="73">
        <v>-0.93519867</v>
      </c>
      <c r="G24" s="45">
        <v>2</v>
      </c>
      <c r="H24" s="45">
        <v>10</v>
      </c>
      <c r="I24" s="4">
        <f t="shared" si="1"/>
        <v>444.9</v>
      </c>
      <c r="J24" s="21">
        <v>92960</v>
      </c>
      <c r="K24" s="45"/>
    </row>
    <row r="25" spans="1:11" ht="15">
      <c r="A25" s="45">
        <v>43</v>
      </c>
      <c r="B25" s="65" t="s">
        <v>58</v>
      </c>
      <c r="C25" s="47" t="s">
        <v>16</v>
      </c>
      <c r="D25" s="21">
        <v>3861</v>
      </c>
      <c r="E25" s="49" t="s">
        <v>38</v>
      </c>
      <c r="F25" s="73">
        <v>-0.88145169</v>
      </c>
      <c r="G25" s="45">
        <v>2</v>
      </c>
      <c r="H25" s="45">
        <v>25</v>
      </c>
      <c r="I25" s="4">
        <f t="shared" si="1"/>
        <v>154.44</v>
      </c>
      <c r="J25" s="21">
        <v>60341</v>
      </c>
      <c r="K25" s="45"/>
    </row>
    <row r="26" spans="1:11" ht="15">
      <c r="A26" s="45">
        <v>45</v>
      </c>
      <c r="B26" s="19" t="s">
        <v>30</v>
      </c>
      <c r="C26" s="20" t="s">
        <v>13</v>
      </c>
      <c r="D26" s="21">
        <v>2799</v>
      </c>
      <c r="E26" s="19" t="s">
        <v>12</v>
      </c>
      <c r="F26" s="73">
        <v>-0.58892642</v>
      </c>
      <c r="G26" s="45">
        <v>13</v>
      </c>
      <c r="H26" s="45">
        <v>5</v>
      </c>
      <c r="I26" s="4">
        <f t="shared" si="1"/>
        <v>559.8</v>
      </c>
      <c r="J26" s="21">
        <v>65996558</v>
      </c>
      <c r="K26" s="45"/>
    </row>
    <row r="27" spans="1:11" ht="15">
      <c r="A27" s="45">
        <v>47</v>
      </c>
      <c r="B27" s="65" t="s">
        <v>63</v>
      </c>
      <c r="C27" s="47" t="s">
        <v>16</v>
      </c>
      <c r="D27" s="21">
        <v>2380</v>
      </c>
      <c r="E27" s="49" t="s">
        <v>60</v>
      </c>
      <c r="F27" s="73">
        <v>0.27204703</v>
      </c>
      <c r="G27" s="45">
        <v>7</v>
      </c>
      <c r="H27" s="45">
        <v>4</v>
      </c>
      <c r="I27" s="4">
        <f t="shared" si="1"/>
        <v>595</v>
      </c>
      <c r="J27" s="21">
        <v>844379</v>
      </c>
      <c r="K27" s="45"/>
    </row>
    <row r="28" spans="1:11" ht="15">
      <c r="A28" s="45">
        <v>54</v>
      </c>
      <c r="B28" s="78" t="s">
        <v>41</v>
      </c>
      <c r="C28" s="47" t="s">
        <v>16</v>
      </c>
      <c r="D28" s="21">
        <v>1625</v>
      </c>
      <c r="E28" s="49" t="s">
        <v>37</v>
      </c>
      <c r="F28" s="73">
        <v>-0.10220994</v>
      </c>
      <c r="G28" s="45">
        <v>5</v>
      </c>
      <c r="H28" s="45">
        <v>6</v>
      </c>
      <c r="I28" s="4">
        <f t="shared" si="1"/>
        <v>270.8333333333333</v>
      </c>
      <c r="J28" s="21">
        <v>67712</v>
      </c>
      <c r="K28" s="45"/>
    </row>
    <row r="29" spans="1:11" ht="15">
      <c r="A29" s="45">
        <v>61</v>
      </c>
      <c r="B29" s="65" t="s">
        <v>61</v>
      </c>
      <c r="C29" s="47" t="s">
        <v>49</v>
      </c>
      <c r="D29" s="21">
        <v>862</v>
      </c>
      <c r="E29" s="49" t="s">
        <v>14</v>
      </c>
      <c r="F29" s="73">
        <v>1.13895782</v>
      </c>
      <c r="G29" s="45">
        <v>10</v>
      </c>
      <c r="H29" s="45">
        <v>4</v>
      </c>
      <c r="I29" s="4">
        <f t="shared" si="1"/>
        <v>215.5</v>
      </c>
      <c r="J29" s="21">
        <v>2865362</v>
      </c>
      <c r="K29" s="45"/>
    </row>
    <row r="30" spans="1:11" ht="15">
      <c r="A30" s="45">
        <v>66</v>
      </c>
      <c r="B30" s="65" t="s">
        <v>77</v>
      </c>
      <c r="C30" s="47" t="s">
        <v>16</v>
      </c>
      <c r="D30" s="21">
        <v>517</v>
      </c>
      <c r="E30" s="65" t="s">
        <v>70</v>
      </c>
      <c r="F30" s="73" t="s">
        <v>46</v>
      </c>
      <c r="G30" s="45">
        <v>1</v>
      </c>
      <c r="H30" s="45">
        <v>2</v>
      </c>
      <c r="I30" s="4">
        <f t="shared" si="1"/>
        <v>258.5</v>
      </c>
      <c r="J30" s="21">
        <v>517</v>
      </c>
      <c r="K30" s="45"/>
    </row>
    <row r="31" spans="1:11" ht="15">
      <c r="A31" s="45">
        <v>69</v>
      </c>
      <c r="B31" s="78" t="s">
        <v>96</v>
      </c>
      <c r="C31" s="47" t="s">
        <v>16</v>
      </c>
      <c r="D31" s="21">
        <v>482</v>
      </c>
      <c r="E31" s="65" t="s">
        <v>85</v>
      </c>
      <c r="F31" s="73">
        <v>-0.99369118</v>
      </c>
      <c r="G31" s="45">
        <v>3</v>
      </c>
      <c r="H31" s="45">
        <v>1</v>
      </c>
      <c r="I31" s="4">
        <f t="shared" si="1"/>
        <v>482</v>
      </c>
      <c r="J31" s="21">
        <v>708199</v>
      </c>
      <c r="K31" s="45"/>
    </row>
    <row r="32" spans="1:11" ht="15">
      <c r="A32" s="45">
        <v>74</v>
      </c>
      <c r="B32" s="65" t="s">
        <v>50</v>
      </c>
      <c r="C32" s="47" t="s">
        <v>51</v>
      </c>
      <c r="D32" s="21">
        <v>275</v>
      </c>
      <c r="E32" s="49" t="s">
        <v>33</v>
      </c>
      <c r="F32" s="73">
        <v>-0.87562189</v>
      </c>
      <c r="G32" s="45">
        <v>3</v>
      </c>
      <c r="H32" s="45">
        <v>2</v>
      </c>
      <c r="I32" s="4">
        <f t="shared" si="1"/>
        <v>137.5</v>
      </c>
      <c r="J32" s="21">
        <v>49502</v>
      </c>
      <c r="K32" s="45"/>
    </row>
    <row r="33" spans="1:11" ht="15">
      <c r="A33" s="45">
        <v>75</v>
      </c>
      <c r="B33" s="48" t="s">
        <v>25</v>
      </c>
      <c r="C33" s="47" t="s">
        <v>26</v>
      </c>
      <c r="D33" s="21">
        <v>270</v>
      </c>
      <c r="E33" s="49" t="s">
        <v>14</v>
      </c>
      <c r="F33" s="73">
        <v>5.58536585</v>
      </c>
      <c r="G33" s="45">
        <v>21</v>
      </c>
      <c r="H33" s="45">
        <v>2</v>
      </c>
      <c r="I33" s="4">
        <f t="shared" si="1"/>
        <v>135</v>
      </c>
      <c r="J33" s="21">
        <v>3227769</v>
      </c>
      <c r="K33" s="45"/>
    </row>
    <row r="34" spans="1:11" ht="15">
      <c r="A34" s="45">
        <v>80</v>
      </c>
      <c r="B34" s="65" t="s">
        <v>52</v>
      </c>
      <c r="C34" s="47" t="s">
        <v>53</v>
      </c>
      <c r="D34" s="21">
        <v>203</v>
      </c>
      <c r="E34" s="49" t="s">
        <v>54</v>
      </c>
      <c r="F34" s="73">
        <v>-0.8151184</v>
      </c>
      <c r="G34" s="45">
        <v>4</v>
      </c>
      <c r="H34" s="45">
        <v>2</v>
      </c>
      <c r="I34" s="4">
        <f t="shared" si="1"/>
        <v>101.5</v>
      </c>
      <c r="J34" s="21">
        <v>16366</v>
      </c>
      <c r="K34" s="45"/>
    </row>
    <row r="35" spans="1:11" ht="15">
      <c r="A35" s="45">
        <v>87</v>
      </c>
      <c r="B35" s="48" t="s">
        <v>29</v>
      </c>
      <c r="C35" s="79" t="s">
        <v>13</v>
      </c>
      <c r="D35" s="21">
        <v>86</v>
      </c>
      <c r="E35" s="65" t="s">
        <v>11</v>
      </c>
      <c r="F35" s="73">
        <v>-0.98434086</v>
      </c>
      <c r="G35" s="45">
        <v>17</v>
      </c>
      <c r="H35" s="45">
        <v>1</v>
      </c>
      <c r="I35" s="4">
        <f t="shared" si="1"/>
        <v>86</v>
      </c>
      <c r="J35" s="21">
        <v>54598378</v>
      </c>
      <c r="K35" s="45"/>
    </row>
    <row r="37" spans="1:11" ht="15">
      <c r="A37" s="45"/>
      <c r="B37" s="2" t="s">
        <v>20</v>
      </c>
      <c r="D37" s="21"/>
      <c r="E37" s="65"/>
      <c r="F37" s="73"/>
      <c r="G37" s="45"/>
      <c r="H37" s="45"/>
      <c r="I37" s="4"/>
      <c r="J37" s="21"/>
      <c r="K37" s="45"/>
    </row>
    <row r="38" spans="1:11" ht="15">
      <c r="A38" s="45">
        <v>32</v>
      </c>
      <c r="B38" s="78" t="s">
        <v>76</v>
      </c>
      <c r="C38" s="47" t="s">
        <v>10</v>
      </c>
      <c r="D38" s="21">
        <v>14244</v>
      </c>
      <c r="E38" s="65" t="s">
        <v>71</v>
      </c>
      <c r="F38" s="73" t="s">
        <v>46</v>
      </c>
      <c r="G38" s="45">
        <v>1</v>
      </c>
      <c r="H38" s="45">
        <v>10</v>
      </c>
      <c r="I38" s="4">
        <f>D38/H38</f>
        <v>1424.4</v>
      </c>
      <c r="J38" s="21">
        <v>14244</v>
      </c>
      <c r="K38" s="45"/>
    </row>
    <row r="39" spans="1:11" ht="15">
      <c r="A39" s="45">
        <v>48</v>
      </c>
      <c r="B39" s="65" t="s">
        <v>65</v>
      </c>
      <c r="C39" s="47" t="s">
        <v>10</v>
      </c>
      <c r="D39" s="21">
        <v>2192</v>
      </c>
      <c r="E39" s="65" t="s">
        <v>55</v>
      </c>
      <c r="F39" s="73" t="s">
        <v>46</v>
      </c>
      <c r="G39" s="45">
        <v>1</v>
      </c>
      <c r="H39" s="45">
        <v>3</v>
      </c>
      <c r="I39" s="4">
        <f>D39/H39</f>
        <v>730.6666666666666</v>
      </c>
      <c r="J39" s="21">
        <v>2192</v>
      </c>
      <c r="K39" s="45"/>
    </row>
    <row r="40" spans="1:11" ht="15">
      <c r="A40" s="45"/>
      <c r="B40" s="65"/>
      <c r="D40" s="21"/>
      <c r="E40" s="65"/>
      <c r="F40" s="73"/>
      <c r="G40" s="45"/>
      <c r="H40" s="45"/>
      <c r="I40" s="4"/>
      <c r="J40" s="21"/>
      <c r="K40" s="45"/>
    </row>
    <row r="41" spans="1:10" ht="15">
      <c r="A41" s="45"/>
      <c r="B41" s="46"/>
      <c r="D41" s="22"/>
      <c r="E41" s="49"/>
      <c r="F41" s="64"/>
      <c r="G41" s="45"/>
      <c r="H41" s="45"/>
      <c r="I41" s="4"/>
      <c r="J41" s="21"/>
    </row>
    <row r="42" spans="1:10" ht="15">
      <c r="A42" s="45"/>
      <c r="B42" s="53" t="s">
        <v>21</v>
      </c>
      <c r="D42" s="21"/>
      <c r="E42" s="64"/>
      <c r="F42" s="64"/>
      <c r="G42" s="72"/>
      <c r="H42" s="72"/>
      <c r="I42" s="4"/>
      <c r="J42" s="23"/>
    </row>
    <row r="43" spans="1:10" ht="15">
      <c r="A43" s="45"/>
      <c r="B43" s="54" t="s">
        <v>92</v>
      </c>
      <c r="D43" s="50"/>
      <c r="E43" s="64"/>
      <c r="F43" s="64"/>
      <c r="G43" s="75"/>
      <c r="H43" s="76"/>
      <c r="I43" s="4"/>
      <c r="J43" s="23"/>
    </row>
    <row r="44" spans="1:10" ht="15">
      <c r="A44" s="45"/>
      <c r="B44" s="54"/>
      <c r="D44" s="50"/>
      <c r="E44" s="64"/>
      <c r="F44" s="64"/>
      <c r="G44" s="75"/>
      <c r="H44" s="76"/>
      <c r="I44" s="4"/>
      <c r="J44" s="23"/>
    </row>
    <row r="45" spans="1:10" ht="15">
      <c r="A45" s="45"/>
      <c r="B45" s="54" t="str">
        <f>CONCATENATE(C46,C19)</f>
        <v>UK* films in top 15: 3</v>
      </c>
      <c r="C45" s="64"/>
      <c r="D45" s="64"/>
      <c r="E45" s="64"/>
      <c r="F45" s="64"/>
      <c r="G45" s="75"/>
      <c r="H45" s="76"/>
      <c r="I45" s="4"/>
      <c r="J45" s="23"/>
    </row>
    <row r="46" spans="1:13" s="44" customFormat="1" ht="15">
      <c r="A46" s="45"/>
      <c r="B46" s="54"/>
      <c r="C46" s="69" t="s">
        <v>24</v>
      </c>
      <c r="D46" s="64"/>
      <c r="E46" s="64"/>
      <c r="F46" s="64"/>
      <c r="G46" s="75"/>
      <c r="H46" s="76"/>
      <c r="I46" s="4"/>
      <c r="J46" s="23"/>
      <c r="K46" s="9"/>
      <c r="L46" s="9"/>
      <c r="M46" s="9"/>
    </row>
    <row r="47" spans="1:13" ht="15">
      <c r="A47" s="45"/>
      <c r="B47" s="54" t="str">
        <f>CONCATENATE(C48,J19)</f>
        <v>UK* share of top 15 gross:  10%</v>
      </c>
      <c r="C47" s="50"/>
      <c r="D47" s="64"/>
      <c r="E47" s="64"/>
      <c r="F47" s="64"/>
      <c r="G47" s="75"/>
      <c r="H47" s="76"/>
      <c r="I47" s="4"/>
      <c r="J47" s="23"/>
      <c r="M47" s="44"/>
    </row>
    <row r="48" spans="1:10" ht="15">
      <c r="A48" s="45"/>
      <c r="C48" s="70" t="s">
        <v>31</v>
      </c>
      <c r="D48" s="64"/>
      <c r="E48" s="64"/>
      <c r="F48" s="64"/>
      <c r="G48" s="75"/>
      <c r="H48" s="76"/>
      <c r="I48" s="4"/>
      <c r="J48" s="23"/>
    </row>
    <row r="49" spans="1:10" ht="15">
      <c r="A49" s="45"/>
      <c r="B49" s="54" t="s">
        <v>93</v>
      </c>
      <c r="C49" s="64"/>
      <c r="D49" s="64"/>
      <c r="E49" s="64"/>
      <c r="F49" s="64"/>
      <c r="G49" s="75"/>
      <c r="H49" s="76"/>
      <c r="I49" s="4"/>
      <c r="J49" s="23"/>
    </row>
    <row r="50" spans="1:10" ht="15">
      <c r="A50" s="45"/>
      <c r="C50" s="64"/>
      <c r="D50" s="64"/>
      <c r="E50" s="64"/>
      <c r="F50" s="64"/>
      <c r="G50" s="75"/>
      <c r="H50" s="76"/>
      <c r="I50" s="4"/>
      <c r="J50" s="23"/>
    </row>
    <row r="51" spans="1:10" ht="15">
      <c r="A51" s="45"/>
      <c r="B51" s="54" t="s">
        <v>94</v>
      </c>
      <c r="C51" s="64"/>
      <c r="D51" s="64"/>
      <c r="E51" s="64"/>
      <c r="F51" s="64"/>
      <c r="G51" s="75"/>
      <c r="H51" s="76"/>
      <c r="I51" s="4"/>
      <c r="J51" s="23"/>
    </row>
    <row r="52" spans="1:10" ht="15">
      <c r="A52" s="45"/>
      <c r="B52" s="54"/>
      <c r="C52" s="64"/>
      <c r="D52" s="64"/>
      <c r="E52" s="64"/>
      <c r="F52" s="64"/>
      <c r="G52" s="75"/>
      <c r="H52" s="76"/>
      <c r="I52" s="4"/>
      <c r="J52" s="23"/>
    </row>
    <row r="53" spans="1:10" ht="15">
      <c r="A53" s="45"/>
      <c r="B53" s="54" t="s">
        <v>95</v>
      </c>
      <c r="C53" s="64"/>
      <c r="D53" s="64"/>
      <c r="E53" s="64"/>
      <c r="F53" s="64"/>
      <c r="G53" s="75"/>
      <c r="H53" s="76"/>
      <c r="I53" s="4"/>
      <c r="J53" s="23"/>
    </row>
    <row r="54" spans="1:10" ht="15">
      <c r="A54" s="45"/>
      <c r="B54" s="54"/>
      <c r="C54" s="64"/>
      <c r="D54" s="64"/>
      <c r="E54" s="64"/>
      <c r="F54" s="75"/>
      <c r="G54" s="75"/>
      <c r="H54" s="76"/>
      <c r="I54" s="4"/>
      <c r="J54" s="23"/>
    </row>
    <row r="55" spans="1:10" ht="15">
      <c r="A55" s="45"/>
      <c r="B55" s="63" t="s">
        <v>22</v>
      </c>
      <c r="C55" s="64"/>
      <c r="D55" s="50"/>
      <c r="E55" s="64"/>
      <c r="F55" s="67"/>
      <c r="G55" s="68"/>
      <c r="H55" s="68"/>
      <c r="I55" s="4"/>
      <c r="J55" s="23"/>
    </row>
    <row r="56" spans="1:10" ht="15">
      <c r="A56" s="45"/>
      <c r="B56" s="56"/>
      <c r="C56" s="64"/>
      <c r="D56" s="20"/>
      <c r="E56" s="64"/>
      <c r="F56" s="50"/>
      <c r="G56" s="37"/>
      <c r="H56" s="37"/>
      <c r="I56" s="4"/>
      <c r="J56" s="23"/>
    </row>
    <row r="57" spans="1:10" ht="15">
      <c r="A57" s="45"/>
      <c r="B57" s="81" t="s">
        <v>27</v>
      </c>
      <c r="D57" s="4"/>
      <c r="E57" s="64"/>
      <c r="F57" s="50"/>
      <c r="G57" s="37"/>
      <c r="H57" s="37"/>
      <c r="I57" s="4"/>
      <c r="J57" s="23"/>
    </row>
    <row r="58" spans="1:10" ht="15">
      <c r="A58" s="45"/>
      <c r="B58" s="77" t="s">
        <v>97</v>
      </c>
      <c r="C58" s="80"/>
      <c r="D58" s="4"/>
      <c r="E58" s="64"/>
      <c r="F58" s="50"/>
      <c r="G58" s="37"/>
      <c r="H58" s="37"/>
      <c r="I58" s="4"/>
      <c r="J58" s="23"/>
    </row>
    <row r="59" spans="1:11" ht="15">
      <c r="A59" s="45"/>
      <c r="B59" s="77" t="s">
        <v>87</v>
      </c>
      <c r="E59" s="64"/>
      <c r="G59" s="66"/>
      <c r="H59" s="66"/>
      <c r="I59" s="4"/>
      <c r="J59" s="23"/>
      <c r="K59" s="45"/>
    </row>
    <row r="60" spans="1:11" ht="15">
      <c r="A60" s="45"/>
      <c r="B60" s="77" t="s">
        <v>88</v>
      </c>
      <c r="E60" s="64"/>
      <c r="G60" s="66"/>
      <c r="H60" s="66"/>
      <c r="I60" s="4"/>
      <c r="J60" s="23"/>
      <c r="K60" s="45"/>
    </row>
    <row r="61" spans="1:11" ht="15">
      <c r="A61" s="45"/>
      <c r="B61" s="77"/>
      <c r="E61" s="64"/>
      <c r="F61"/>
      <c r="G61"/>
      <c r="H61" s="66"/>
      <c r="I61" s="4"/>
      <c r="J61" s="23"/>
      <c r="K61" s="45"/>
    </row>
    <row r="62" spans="1:11" ht="15">
      <c r="A62" s="45"/>
      <c r="B62" s="81" t="s">
        <v>23</v>
      </c>
      <c r="F62"/>
      <c r="G62"/>
      <c r="H62" s="66"/>
      <c r="I62" s="4"/>
      <c r="J62" s="23"/>
      <c r="K62" s="45"/>
    </row>
    <row r="63" spans="1:11" ht="15">
      <c r="A63" s="45"/>
      <c r="B63" s="77" t="s">
        <v>89</v>
      </c>
      <c r="F63"/>
      <c r="G63"/>
      <c r="H63" s="66"/>
      <c r="I63" s="4"/>
      <c r="J63" s="23"/>
      <c r="K63" s="45"/>
    </row>
    <row r="64" spans="1:11" ht="15">
      <c r="A64" s="52"/>
      <c r="B64" s="77" t="s">
        <v>90</v>
      </c>
      <c r="F64"/>
      <c r="G64"/>
      <c r="H64" s="66"/>
      <c r="I64" s="4"/>
      <c r="J64" s="23"/>
      <c r="K64" s="45"/>
    </row>
    <row r="65" spans="1:11" ht="15">
      <c r="A65" s="52"/>
      <c r="F65"/>
      <c r="G65"/>
      <c r="H65" s="66"/>
      <c r="I65" s="4"/>
      <c r="J65" s="23"/>
      <c r="K65" s="45"/>
    </row>
    <row r="66" spans="1:11" ht="15">
      <c r="A66" s="51"/>
      <c r="B66" s="65"/>
      <c r="F66"/>
      <c r="G66"/>
      <c r="H66" s="66"/>
      <c r="I66" s="4"/>
      <c r="J66" s="23"/>
      <c r="K66" s="45"/>
    </row>
    <row r="67" spans="1:11" ht="15">
      <c r="A67" s="51"/>
      <c r="B67" s="59" t="s">
        <v>91</v>
      </c>
      <c r="D67" s="21"/>
      <c r="E67" s="65"/>
      <c r="F67"/>
      <c r="G67" s="45"/>
      <c r="H67" s="45"/>
      <c r="I67" s="4"/>
      <c r="J67" s="21"/>
      <c r="K67" s="45"/>
    </row>
    <row r="68" spans="1:11" ht="15">
      <c r="A68" s="55"/>
      <c r="B68" t="s">
        <v>98</v>
      </c>
      <c r="C68" s="47" t="s">
        <v>17</v>
      </c>
      <c r="D68" s="73" t="s">
        <v>46</v>
      </c>
      <c r="E68" s="65" t="s">
        <v>110</v>
      </c>
      <c r="F68"/>
      <c r="G68"/>
      <c r="H68" s="45"/>
      <c r="I68" s="4"/>
      <c r="J68" s="21"/>
      <c r="K68" s="45"/>
    </row>
    <row r="69" spans="1:11" ht="15">
      <c r="A69" s="55"/>
      <c r="B69" t="s">
        <v>123</v>
      </c>
      <c r="C69" s="47" t="s">
        <v>10</v>
      </c>
      <c r="D69" s="73" t="s">
        <v>46</v>
      </c>
      <c r="E69" s="65" t="s">
        <v>12</v>
      </c>
      <c r="F69"/>
      <c r="G69"/>
      <c r="H69" s="45"/>
      <c r="I69" s="4"/>
      <c r="J69" s="21"/>
      <c r="K69" s="45"/>
    </row>
    <row r="70" spans="1:11" ht="15">
      <c r="A70" s="55"/>
      <c r="B70" t="s">
        <v>124</v>
      </c>
      <c r="C70" s="47" t="s">
        <v>28</v>
      </c>
      <c r="D70" s="73" t="s">
        <v>46</v>
      </c>
      <c r="E70" s="65" t="s">
        <v>108</v>
      </c>
      <c r="F70"/>
      <c r="G70"/>
      <c r="H70" s="45"/>
      <c r="I70" s="4"/>
      <c r="J70" s="21"/>
      <c r="K70" s="45"/>
    </row>
    <row r="71" spans="1:11" ht="15">
      <c r="A71" s="55"/>
      <c r="B71" t="s">
        <v>99</v>
      </c>
      <c r="C71" s="47" t="s">
        <v>16</v>
      </c>
      <c r="D71" s="73" t="s">
        <v>46</v>
      </c>
      <c r="E71" s="65" t="s">
        <v>117</v>
      </c>
      <c r="F71"/>
      <c r="G71"/>
      <c r="H71" s="45"/>
      <c r="I71" s="4"/>
      <c r="J71" s="21"/>
      <c r="K71" s="45"/>
    </row>
    <row r="72" spans="1:11" ht="15">
      <c r="A72" s="55"/>
      <c r="B72" t="s">
        <v>100</v>
      </c>
      <c r="C72" s="47" t="s">
        <v>10</v>
      </c>
      <c r="D72" s="73" t="s">
        <v>46</v>
      </c>
      <c r="E72" s="65" t="s">
        <v>84</v>
      </c>
      <c r="F72"/>
      <c r="G72"/>
      <c r="H72" s="45"/>
      <c r="I72" s="4"/>
      <c r="J72" s="21"/>
      <c r="K72" s="45"/>
    </row>
    <row r="73" spans="1:11" ht="15">
      <c r="A73" s="55"/>
      <c r="B73" t="s">
        <v>101</v>
      </c>
      <c r="C73" s="47" t="s">
        <v>10</v>
      </c>
      <c r="D73" s="73" t="s">
        <v>46</v>
      </c>
      <c r="E73" s="65" t="s">
        <v>55</v>
      </c>
      <c r="F73"/>
      <c r="G73"/>
      <c r="H73" s="45"/>
      <c r="I73" s="4"/>
      <c r="J73" s="21"/>
      <c r="K73" s="45"/>
    </row>
    <row r="74" spans="1:11" ht="15">
      <c r="A74" s="55"/>
      <c r="B74" t="s">
        <v>102</v>
      </c>
      <c r="C74" s="47" t="s">
        <v>118</v>
      </c>
      <c r="D74" s="73" t="s">
        <v>46</v>
      </c>
      <c r="E74" s="65" t="s">
        <v>109</v>
      </c>
      <c r="F74"/>
      <c r="G74"/>
      <c r="H74" s="45"/>
      <c r="I74" s="4"/>
      <c r="J74" s="21"/>
      <c r="K74" s="45"/>
    </row>
    <row r="75" spans="1:11" ht="15">
      <c r="A75" s="66"/>
      <c r="B75" t="s">
        <v>125</v>
      </c>
      <c r="C75" s="47" t="s">
        <v>28</v>
      </c>
      <c r="D75" s="73" t="s">
        <v>46</v>
      </c>
      <c r="E75" s="65" t="s">
        <v>109</v>
      </c>
      <c r="F75"/>
      <c r="G75"/>
      <c r="H75" s="45"/>
      <c r="I75" s="4"/>
      <c r="J75" s="21"/>
      <c r="K75" s="45"/>
    </row>
    <row r="76" spans="1:11" ht="15">
      <c r="A76" s="66"/>
      <c r="B76" t="s">
        <v>103</v>
      </c>
      <c r="C76" s="47" t="s">
        <v>17</v>
      </c>
      <c r="D76" s="73" t="s">
        <v>46</v>
      </c>
      <c r="E76" s="65" t="s">
        <v>79</v>
      </c>
      <c r="F76"/>
      <c r="G76"/>
      <c r="H76" s="45"/>
      <c r="I76" s="4"/>
      <c r="J76" s="21"/>
      <c r="K76" s="45"/>
    </row>
    <row r="77" spans="1:10" ht="15">
      <c r="A77" s="66"/>
      <c r="B77" t="s">
        <v>126</v>
      </c>
      <c r="C77" s="47" t="s">
        <v>119</v>
      </c>
      <c r="D77" s="73" t="s">
        <v>46</v>
      </c>
      <c r="E77" s="65" t="s">
        <v>111</v>
      </c>
      <c r="F77"/>
      <c r="G77"/>
      <c r="H77" s="45"/>
      <c r="I77" s="4"/>
      <c r="J77" s="21"/>
    </row>
    <row r="78" spans="1:10" ht="15">
      <c r="A78" s="66"/>
      <c r="B78" t="s">
        <v>104</v>
      </c>
      <c r="C78" s="47" t="s">
        <v>80</v>
      </c>
      <c r="D78" s="73" t="s">
        <v>46</v>
      </c>
      <c r="E78" s="65" t="s">
        <v>38</v>
      </c>
      <c r="F78"/>
      <c r="G78"/>
      <c r="H78" s="45"/>
      <c r="I78" s="4"/>
      <c r="J78" s="21"/>
    </row>
    <row r="79" spans="1:10" ht="15">
      <c r="A79" s="66"/>
      <c r="B79" t="s">
        <v>115</v>
      </c>
      <c r="C79" s="47" t="s">
        <v>116</v>
      </c>
      <c r="D79" s="73" t="s">
        <v>46</v>
      </c>
      <c r="E79" s="65" t="s">
        <v>112</v>
      </c>
      <c r="F79"/>
      <c r="G79"/>
      <c r="H79" s="45"/>
      <c r="I79" s="4"/>
      <c r="J79" s="21"/>
    </row>
    <row r="80" spans="1:10" ht="15">
      <c r="A80" s="66"/>
      <c r="B80" t="s">
        <v>105</v>
      </c>
      <c r="C80" s="47" t="s">
        <v>16</v>
      </c>
      <c r="D80" s="73" t="s">
        <v>46</v>
      </c>
      <c r="E80" s="65" t="s">
        <v>113</v>
      </c>
      <c r="F80"/>
      <c r="G80"/>
      <c r="H80" s="45"/>
      <c r="I80" s="4"/>
      <c r="J80" s="21"/>
    </row>
    <row r="81" spans="1:10" ht="15">
      <c r="A81" s="66"/>
      <c r="B81" t="s">
        <v>106</v>
      </c>
      <c r="C81" s="47" t="s">
        <v>120</v>
      </c>
      <c r="D81" s="73" t="s">
        <v>46</v>
      </c>
      <c r="E81" s="65" t="s">
        <v>108</v>
      </c>
      <c r="F81"/>
      <c r="G81"/>
      <c r="H81" s="45"/>
      <c r="I81" s="4"/>
      <c r="J81" s="21"/>
    </row>
    <row r="82" spans="1:10" ht="15">
      <c r="A82" s="45"/>
      <c r="B82" t="s">
        <v>127</v>
      </c>
      <c r="C82" s="47" t="s">
        <v>121</v>
      </c>
      <c r="D82" s="73" t="s">
        <v>46</v>
      </c>
      <c r="E82" s="65" t="s">
        <v>54</v>
      </c>
      <c r="F82"/>
      <c r="G82"/>
      <c r="H82" s="45"/>
      <c r="I82" s="4"/>
      <c r="J82" s="21"/>
    </row>
    <row r="83" spans="1:10" ht="15">
      <c r="A83" s="45"/>
      <c r="B83" t="s">
        <v>107</v>
      </c>
      <c r="C83" s="47" t="s">
        <v>122</v>
      </c>
      <c r="D83" s="73" t="s">
        <v>46</v>
      </c>
      <c r="E83" s="65" t="s">
        <v>70</v>
      </c>
      <c r="F83"/>
      <c r="G83"/>
      <c r="H83" s="45"/>
      <c r="I83" s="4"/>
      <c r="J83" s="21"/>
    </row>
    <row r="84" spans="1:10" ht="15">
      <c r="A84" s="45"/>
      <c r="B84" t="s">
        <v>75</v>
      </c>
      <c r="C84" s="47" t="s">
        <v>74</v>
      </c>
      <c r="D84" s="73" t="s">
        <v>46</v>
      </c>
      <c r="E84" s="65" t="s">
        <v>114</v>
      </c>
      <c r="F84"/>
      <c r="G84"/>
      <c r="H84" s="45"/>
      <c r="I84" s="4"/>
      <c r="J84" s="21"/>
    </row>
    <row r="85" spans="1:9" ht="15">
      <c r="A85" s="45"/>
      <c r="B85" t="s">
        <v>128</v>
      </c>
      <c r="C85" s="47" t="s">
        <v>10</v>
      </c>
      <c r="D85" s="73" t="s">
        <v>46</v>
      </c>
      <c r="E85" s="65" t="s">
        <v>11</v>
      </c>
      <c r="F85"/>
      <c r="G85"/>
      <c r="I85"/>
    </row>
    <row r="86" spans="1:7" ht="15">
      <c r="A86" s="45"/>
      <c r="G86"/>
    </row>
    <row r="87" spans="1:7" ht="15">
      <c r="A87" s="45"/>
      <c r="G87"/>
    </row>
    <row r="88" spans="1:7" ht="15">
      <c r="A88" s="45"/>
      <c r="G88"/>
    </row>
    <row r="89" ht="15">
      <c r="A89" s="45"/>
    </row>
    <row r="90" ht="15">
      <c r="A90" s="45"/>
    </row>
    <row r="91" ht="15">
      <c r="A91" s="45"/>
    </row>
    <row r="92" ht="15">
      <c r="A92" s="45"/>
    </row>
    <row r="93" ht="15">
      <c r="A93" s="45"/>
    </row>
    <row r="94" ht="15">
      <c r="A94" s="45"/>
    </row>
    <row r="95" ht="15">
      <c r="A95" s="45"/>
    </row>
    <row r="96" ht="15">
      <c r="A96" s="45"/>
    </row>
    <row r="97" ht="15">
      <c r="A97" s="45"/>
    </row>
    <row r="98" ht="15">
      <c r="A98" s="45"/>
    </row>
    <row r="99" ht="15">
      <c r="A99" s="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2017-03-14T13:15:34Z</dcterms:modified>
  <cp:category/>
  <cp:version/>
  <cp:contentType/>
  <cp:contentStatus/>
</cp:coreProperties>
</file>