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<sst xmlns="http://schemas.openxmlformats.org/spreadsheetml/2006/main" count="279" uniqueCount="160">
  <si>
    <t>BFI: Weekend 14-16 October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</si>
  <si>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</si>
  <si>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</si>
  <si>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</si>
  <si>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</si>
  <si>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</si>
  <si>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</si>
  <si>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</si>
  <si>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</si>
  <si>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</si>
  <si>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</si>
  <si>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Girl on the Train</t>
  </si>
  <si>
    <t>USA</t>
  </si>
  <si>
    <t>eOne Films</t>
  </si>
  <si>
    <t>Inferno</t>
  </si>
  <si>
    <t>USA/JPN/Hun/Tur</t>
  </si>
  <si>
    <t>Sony Pictures</t>
  </si>
  <si>
    <t>-</t>
  </si>
  <si>
    <t>Storks</t>
  </si>
  <si>
    <t>Warner Bros</t>
  </si>
  <si>
    <t>Miss Saigon: 25th Anniversary Performance (Musical)</t>
  </si>
  <si>
    <t>UK</t>
  </si>
  <si>
    <t>Universal</t>
  </si>
  <si>
    <t>Bridget Jones's Baby</t>
  </si>
  <si>
    <t>Miss Peregrine’s Home for Peculiar Children</t>
  </si>
  <si>
    <t>20th Century Fox</t>
  </si>
  <si>
    <t>Deepwater Horizon</t>
  </si>
  <si>
    <t>Lionsgate</t>
  </si>
  <si>
    <t>The Magnificent Seven</t>
  </si>
  <si>
    <t>Finding Dory</t>
  </si>
  <si>
    <t>Disney</t>
  </si>
  <si>
    <t>American Honey</t>
  </si>
  <si>
    <t>UK/USA</t>
  </si>
  <si>
    <t>My Scientology Movie</t>
  </si>
  <si>
    <t>Altitude</t>
  </si>
  <si>
    <t>The Secret Life of Pets</t>
  </si>
  <si>
    <t>The Golden Age - Bolshoi 2016 (Ballet)</t>
  </si>
  <si>
    <t>Rus</t>
  </si>
  <si>
    <t>Picture House Entertainment</t>
  </si>
  <si>
    <t>Don’t Breathe</t>
  </si>
  <si>
    <t>The BFG</t>
  </si>
  <si>
    <t>Total</t>
  </si>
  <si>
    <t>Other UK films</t>
  </si>
  <si>
    <t>Supersonic</t>
  </si>
  <si>
    <t>War on Everyone</t>
  </si>
  <si>
    <t>Icon</t>
  </si>
  <si>
    <t>The Beatles: Eight Days a Week - The Touring Years</t>
  </si>
  <si>
    <t>StudioCanal</t>
  </si>
  <si>
    <t>Brotherhood</t>
  </si>
  <si>
    <t>The Girl With all the Gifts</t>
  </si>
  <si>
    <t>The Infiltrator</t>
  </si>
  <si>
    <t>Anthropoid</t>
  </si>
  <si>
    <t>UK/Fra/Cze</t>
  </si>
  <si>
    <t>Swallows and Amazons</t>
  </si>
  <si>
    <t>Under the Shadow</t>
  </si>
  <si>
    <t>UK/Iran</t>
  </si>
  <si>
    <t>Vertigo</t>
  </si>
  <si>
    <t>Jason Bourne</t>
  </si>
  <si>
    <t>The Greasy Strangler</t>
  </si>
  <si>
    <t>The Deep Blue Sea - NT Live 2016 (Theatre)</t>
  </si>
  <si>
    <t>National Theatre/ Picture House Entertainment</t>
  </si>
  <si>
    <t>King Lear - RSC Live 2016 (Theatre)</t>
  </si>
  <si>
    <t>Absolutely Fabulous: The Movie</t>
  </si>
  <si>
    <t>Bobby Sands: 66 Days (Ireland)</t>
  </si>
  <si>
    <t>Wildcard</t>
  </si>
  <si>
    <t>The Man Who Fell to Earth (Re: 2016)</t>
  </si>
  <si>
    <t>Park Circus</t>
  </si>
  <si>
    <t>The Sacrifice (Re: 2016)</t>
  </si>
  <si>
    <t>UK/Fra/Swe</t>
  </si>
  <si>
    <t>Curzon/Artificial Eye</t>
  </si>
  <si>
    <t>Still Loved</t>
  </si>
  <si>
    <t>Independent</t>
  </si>
  <si>
    <t>The Threepenny Opera - NT Live 2016 (Theatre)</t>
  </si>
  <si>
    <t>Other openers</t>
  </si>
  <si>
    <t>Kochaj!</t>
  </si>
  <si>
    <t>Pol</t>
  </si>
  <si>
    <t>Phoenix</t>
  </si>
  <si>
    <t>Gautas Iskvietimas 3</t>
  </si>
  <si>
    <t>Lithuania</t>
  </si>
  <si>
    <t>National Amusements UK</t>
  </si>
  <si>
    <t>Lock</t>
  </si>
  <si>
    <t>Ind</t>
  </si>
  <si>
    <t>Filmonix</t>
  </si>
  <si>
    <t>The Flag</t>
  </si>
  <si>
    <t>Ire</t>
  </si>
  <si>
    <t>Element Pictures</t>
  </si>
  <si>
    <t>Tutak Tutak Tutiya</t>
  </si>
  <si>
    <t>Urban Vibez</t>
  </si>
  <si>
    <t>Oru Muthassi Gadha</t>
  </si>
  <si>
    <t>RFT Films</t>
  </si>
  <si>
    <t>Kate Plays Christine</t>
  </si>
  <si>
    <t>Dogwoof</t>
  </si>
  <si>
    <t>MSG The Warrior: Lion Heart</t>
  </si>
  <si>
    <t xml:space="preserve">DCPi </t>
  </si>
  <si>
    <t>Aatishbaazi Ishq</t>
  </si>
  <si>
    <t>Kavi Udheshichathu</t>
  </si>
  <si>
    <t>Aashirvad Cinemas</t>
  </si>
  <si>
    <t>Rekka</t>
  </si>
  <si>
    <t>Swamy Movies</t>
  </si>
  <si>
    <t>Sky Ladder</t>
  </si>
  <si>
    <t>Comments on this week's top 15 results</t>
  </si>
  <si>
    <t>Against last weekend: +2%</t>
  </si>
  <si>
    <t>Against same weekend last year: -16%</t>
  </si>
  <si>
    <t>Rolling 52 week ranking: 23rd</t>
  </si>
  <si>
    <t>Against rolling 52 week norm: -3%</t>
  </si>
  <si>
    <t xml:space="preserve">UK* films in top 15: </t>
  </si>
  <si>
    <t xml:space="preserve">UK* share of top 15 gross:  </t>
  </si>
  <si>
    <r>
      <t xml:space="preserve">* </t>
    </r>
    <r>
      <rPr>
        <i/>
        <sz val="9"/>
        <rFont val="Calibri"/>
        <family val="2"/>
      </rPr>
      <t>Includes domestic productions and co-productions</t>
    </r>
  </si>
  <si>
    <t>The weekend gross for:</t>
  </si>
  <si>
    <r>
      <t xml:space="preserve">Storks </t>
    </r>
    <r>
      <rPr>
        <sz val="11"/>
        <rFont val="Calibri"/>
        <family val="2"/>
      </rPr>
      <t>includes £973,846 from 512 previews</t>
    </r>
  </si>
  <si>
    <r>
      <t xml:space="preserve">American Honey </t>
    </r>
    <r>
      <rPr>
        <sz val="11"/>
        <rFont val="Calibri"/>
        <family val="2"/>
      </rPr>
      <t>includes £29,836 from 2 previews</t>
    </r>
  </si>
  <si>
    <t>Excluding previews the weekend gross for:</t>
  </si>
  <si>
    <r>
      <t xml:space="preserve">The Girl on the Train </t>
    </r>
    <r>
      <rPr>
        <sz val="11"/>
        <rFont val="Calibri"/>
        <family val="2"/>
      </rPr>
      <t>has decreased by 34%</t>
    </r>
  </si>
  <si>
    <r>
      <t xml:space="preserve">My Scientology Movie </t>
    </r>
    <r>
      <rPr>
        <sz val="11"/>
        <rFont val="Calibri"/>
        <family val="2"/>
      </rPr>
      <t>has increased by 31%</t>
    </r>
  </si>
  <si>
    <t>Openers next week - 21 October 2016</t>
  </si>
  <si>
    <t>31st October</t>
  </si>
  <si>
    <t>Before the Flood</t>
  </si>
  <si>
    <t>Branagh Theatre Live: The Entertainer 2016 (Theatre)</t>
  </si>
  <si>
    <t>Desi Munde</t>
  </si>
  <si>
    <t>Don Giovanni - Met Opera 2016 (Opera)</t>
  </si>
  <si>
    <t>By Experience</t>
  </si>
  <si>
    <t>I, Daniel Blake</t>
  </si>
  <si>
    <t>UK/Fra/Bel</t>
  </si>
  <si>
    <t>Ikimizin Yerine</t>
  </si>
  <si>
    <t>Ger</t>
  </si>
  <si>
    <t>Af-Media</t>
  </si>
  <si>
    <t>In Pursuit of Silence</t>
  </si>
  <si>
    <t>UK/USA/Bel/Chn/Ger/HK/Ind/Jpn/Twn</t>
  </si>
  <si>
    <t>Dartmouth Films</t>
  </si>
  <si>
    <t>Jack Reacher: Never Go Back</t>
  </si>
  <si>
    <t>USA/Chn</t>
  </si>
  <si>
    <t>Paramount</t>
  </si>
  <si>
    <t>Keeping Up with the Joneses</t>
  </si>
  <si>
    <t>Lakeeran</t>
  </si>
  <si>
    <t>Blue Sapphire</t>
  </si>
  <si>
    <t>LittleScreen October</t>
  </si>
  <si>
    <t>Pinewood Live</t>
  </si>
  <si>
    <t>Luck-Key</t>
  </si>
  <si>
    <t>Kor</t>
  </si>
  <si>
    <t>JBG Pictures</t>
  </si>
  <si>
    <t>Ouija: Origin of Evil</t>
  </si>
  <si>
    <t>Ozzy</t>
  </si>
  <si>
    <t>Esp/Can</t>
  </si>
  <si>
    <t>Signature Entertainment</t>
  </si>
  <si>
    <t>Phantom Boy</t>
  </si>
  <si>
    <t>Fra/Bel</t>
  </si>
  <si>
    <t>Soda</t>
  </si>
  <si>
    <t>Premam</t>
  </si>
  <si>
    <t>Queen of Katwe</t>
  </si>
  <si>
    <t>Sonita</t>
  </si>
  <si>
    <t>Irn/Ger/Swi</t>
  </si>
  <si>
    <t>New Wave</t>
  </si>
  <si>
    <t>The Third Party</t>
  </si>
  <si>
    <t>Phl</t>
  </si>
  <si>
    <t>ABS-CBN Distributors</t>
  </si>
  <si>
    <t>Trolls</t>
  </si>
  <si>
    <t>Visaranai</t>
  </si>
  <si>
    <t>Q Entertainment</t>
  </si>
  <si>
    <t>White Island</t>
  </si>
  <si>
    <t>Peccadillo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</si>
</sst>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_-;\-* #,##0.00_-;_-* \-??_-;_-@_-"/>
    <numFmt numFmtId="166" formatCode="_-* #,##0.00_-;\-* #,##0.00_-;_-* \-??_-;_-@_-"/>
    <numFmt numFmtId="167" formatCode="_(* #,##0.00_);_(* \(#,##0.00\);_(* \-??_);_(@_)"/>
    <numFmt numFmtId="168" formatCode="GENERAL"/>
    <numFmt numFmtId="169" formatCode="0%"/>
    <numFmt numFmtId="170" formatCode="\£#,##0"/>
    <numFmt numFmtId="171" formatCode="0"/>
    <numFmt numFmtId="172" formatCode="\£#,##0;&quot;-£&quot;#,##0"/>
    <numFmt numFmtId="173" formatCode="0.00"/>
    <numFmt numFmtId="174" formatCode="0.0%"/>
    <numFmt numFmtId="175" formatCode="\£#,##0"/>
    <numFmt numFmtId="176" formatCode="#,##0"/>
    <numFmt numFmtId="177" formatCode="#,##0_ ;\-#,##0\ "/>
    <numFmt numFmtId="178" formatCode="_-* #,##0_-;\-* #,##0_-;_-* \-??_-;_-@_-"/>
  </numFmts>
  <fonts count="11">
    <font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55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i/>
      <sz val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2" fillId="0" borderId="0" xfId="27" applyFont="1">
      <alignment/>
      <protection/>
    </xf>
    <xf numFmtId="164" fontId="2" fillId="0" borderId="0" xfId="27" applyFont="1" applyAlignment="1">
      <alignment horizontal="right" indent="1"/>
      <protection/>
    </xf>
    <xf numFmtId="164" fontId="2" fillId="0" borderId="0" xfId="27" applyFont="1" applyAlignment="1">
      <alignment horizontal="left" wrapText="1"/>
      <protection/>
    </xf>
    <xf numFmtId="170" fontId="2" fillId="0" borderId="0" xfId="27" applyNumberFormat="1" applyFont="1">
      <alignment/>
      <protection/>
    </xf>
    <xf numFmtId="171" fontId="3" fillId="0" borderId="0" xfId="30" applyNumberFormat="1" applyFont="1" applyFill="1" applyAlignment="1">
      <alignment horizontal="right"/>
      <protection/>
    </xf>
    <xf numFmtId="171" fontId="4" fillId="0" borderId="0" xfId="30" applyNumberFormat="1" applyFont="1" applyFill="1" applyAlignment="1">
      <alignment horizontal="left"/>
      <protection/>
    </xf>
    <xf numFmtId="171" fontId="3" fillId="0" borderId="0" xfId="30" applyNumberFormat="1" applyFont="1" applyFill="1" applyAlignment="1">
      <alignment horizontal="right" indent="1"/>
      <protection/>
    </xf>
    <xf numFmtId="170" fontId="3" fillId="0" borderId="0" xfId="30" applyNumberFormat="1" applyFont="1" applyFill="1" applyAlignment="1">
      <alignment horizontal="right" indent="1"/>
      <protection/>
    </xf>
    <xf numFmtId="171" fontId="3" fillId="0" borderId="0" xfId="30" applyNumberFormat="1" applyFont="1" applyFill="1" applyAlignment="1">
      <alignment horizontal="left" wrapText="1"/>
      <protection/>
    </xf>
    <xf numFmtId="169" fontId="3" fillId="0" borderId="0" xfId="30" applyNumberFormat="1" applyFont="1" applyFill="1" applyAlignment="1">
      <alignment horizontal="right" indent="1"/>
      <protection/>
    </xf>
    <xf numFmtId="164" fontId="3" fillId="0" borderId="0" xfId="30" applyNumberFormat="1" applyFont="1" applyFill="1" applyAlignment="1">
      <alignment horizontal="center"/>
      <protection/>
    </xf>
    <xf numFmtId="170" fontId="3" fillId="0" borderId="0" xfId="30" applyNumberFormat="1" applyFont="1" applyFill="1" applyAlignment="1">
      <alignment horizontal="center"/>
      <protection/>
    </xf>
    <xf numFmtId="171" fontId="4" fillId="2" borderId="0" xfId="30" applyNumberFormat="1" applyFont="1" applyFill="1" applyAlignment="1">
      <alignment horizontal="right"/>
      <protection/>
    </xf>
    <xf numFmtId="171" fontId="4" fillId="2" borderId="0" xfId="30" applyNumberFormat="1" applyFont="1" applyFill="1" applyAlignment="1">
      <alignment horizontal="left"/>
      <protection/>
    </xf>
    <xf numFmtId="171" fontId="4" fillId="2" borderId="0" xfId="30" applyNumberFormat="1" applyFont="1" applyFill="1" applyAlignment="1">
      <alignment horizontal="right" wrapText="1" indent="1"/>
      <protection/>
    </xf>
    <xf numFmtId="170" fontId="4" fillId="2" borderId="0" xfId="30" applyNumberFormat="1" applyFont="1" applyFill="1" applyAlignment="1">
      <alignment horizontal="right" wrapText="1" indent="1"/>
      <protection/>
    </xf>
    <xf numFmtId="171" fontId="4" fillId="2" borderId="0" xfId="30" applyNumberFormat="1" applyFont="1" applyFill="1" applyAlignment="1">
      <alignment horizontal="left" wrapText="1"/>
      <protection/>
    </xf>
    <xf numFmtId="169" fontId="4" fillId="2" borderId="0" xfId="30" applyNumberFormat="1" applyFont="1" applyFill="1" applyAlignment="1">
      <alignment horizontal="right" wrapText="1" indent="1"/>
      <protection/>
    </xf>
    <xf numFmtId="164" fontId="4" fillId="2" borderId="0" xfId="30" applyNumberFormat="1" applyFont="1" applyFill="1" applyAlignment="1">
      <alignment horizontal="right" wrapText="1"/>
      <protection/>
    </xf>
    <xf numFmtId="170" fontId="4" fillId="2" borderId="0" xfId="30" applyNumberFormat="1" applyFont="1" applyFill="1" applyAlignment="1">
      <alignment horizontal="right" wrapText="1"/>
      <protection/>
    </xf>
    <xf numFmtId="164" fontId="2" fillId="0" borderId="0" xfId="30" applyFont="1" applyFill="1" applyAlignment="1">
      <alignment horizontal="right" indent="1"/>
      <protection/>
    </xf>
    <xf numFmtId="164" fontId="2" fillId="0" borderId="0" xfId="27" applyFont="1" applyFill="1" applyAlignment="1">
      <alignment horizontal="left" indent="1"/>
      <protection/>
    </xf>
    <xf numFmtId="164" fontId="2" fillId="0" borderId="0" xfId="27" applyFont="1" applyFill="1" applyAlignment="1">
      <alignment horizontal="right" indent="1"/>
      <protection/>
    </xf>
    <xf numFmtId="172" fontId="3" fillId="0" borderId="0" xfId="21" applyNumberFormat="1" applyFont="1" applyFill="1" applyBorder="1" applyAlignment="1" applyProtection="1">
      <alignment horizontal="right" indent="1"/>
      <protection/>
    </xf>
    <xf numFmtId="169" fontId="3" fillId="0" borderId="0" xfId="30" applyNumberFormat="1" applyFont="1" applyFill="1" applyAlignment="1">
      <alignment horizontal="right" indent="1" shrinkToFit="1"/>
      <protection/>
    </xf>
    <xf numFmtId="170" fontId="3" fillId="0" borderId="0" xfId="22" applyNumberFormat="1" applyFont="1" applyFill="1" applyBorder="1" applyAlignment="1" applyProtection="1">
      <alignment horizontal="right" indent="1"/>
      <protection/>
    </xf>
    <xf numFmtId="170" fontId="2" fillId="0" borderId="0" xfId="27" applyNumberFormat="1" applyFont="1" applyFill="1" applyAlignment="1">
      <alignment horizontal="left" indent="1"/>
      <protection/>
    </xf>
    <xf numFmtId="169" fontId="2" fillId="0" borderId="0" xfId="32" applyFont="1" applyFill="1" applyBorder="1" applyAlignment="1" applyProtection="1">
      <alignment horizontal="right" indent="1"/>
      <protection/>
    </xf>
    <xf numFmtId="172" fontId="2" fillId="0" borderId="0" xfId="27" applyNumberFormat="1" applyFont="1" applyFill="1" applyAlignment="1">
      <alignment horizontal="left" indent="1"/>
      <protection/>
    </xf>
    <xf numFmtId="173" fontId="2" fillId="0" borderId="0" xfId="27" applyNumberFormat="1" applyFont="1" applyFill="1" applyAlignment="1">
      <alignment horizontal="left" indent="1"/>
      <protection/>
    </xf>
    <xf numFmtId="169" fontId="3" fillId="0" borderId="0" xfId="22" applyNumberFormat="1" applyFont="1" applyFill="1" applyBorder="1" applyAlignment="1" applyProtection="1">
      <alignment horizontal="right" indent="1"/>
      <protection/>
    </xf>
    <xf numFmtId="171" fontId="4" fillId="2" borderId="0" xfId="30" applyNumberFormat="1" applyFont="1" applyFill="1" applyAlignment="1">
      <alignment horizontal="right" shrinkToFit="1"/>
      <protection/>
    </xf>
    <xf numFmtId="171" fontId="4" fillId="2" borderId="0" xfId="30" applyNumberFormat="1" applyFont="1" applyFill="1" applyAlignment="1">
      <alignment horizontal="left" shrinkToFit="1"/>
      <protection/>
    </xf>
    <xf numFmtId="171" fontId="4" fillId="2" borderId="0" xfId="30" applyNumberFormat="1" applyFont="1" applyFill="1" applyAlignment="1">
      <alignment horizontal="right" indent="1" shrinkToFit="1"/>
      <protection/>
    </xf>
    <xf numFmtId="170" fontId="4" fillId="2" borderId="0" xfId="30" applyNumberFormat="1" applyFont="1" applyFill="1" applyAlignment="1">
      <alignment horizontal="right" indent="1" shrinkToFit="1"/>
      <protection/>
    </xf>
    <xf numFmtId="171" fontId="4" fillId="2" borderId="0" xfId="30" applyNumberFormat="1" applyFont="1" applyFill="1" applyAlignment="1">
      <alignment horizontal="left" wrapText="1" shrinkToFit="1"/>
      <protection/>
    </xf>
    <xf numFmtId="169" fontId="5" fillId="2" borderId="0" xfId="19" applyFont="1" applyFill="1" applyBorder="1" applyAlignment="1" applyProtection="1">
      <alignment horizontal="right" indent="1" shrinkToFit="1"/>
      <protection/>
    </xf>
    <xf numFmtId="171" fontId="5" fillId="2" borderId="0" xfId="30" applyNumberFormat="1" applyFont="1" applyFill="1" applyAlignment="1">
      <alignment horizontal="right" indent="1" shrinkToFit="1"/>
      <protection/>
    </xf>
    <xf numFmtId="170" fontId="5" fillId="2" borderId="0" xfId="30" applyNumberFormat="1" applyFont="1" applyFill="1" applyAlignment="1">
      <alignment horizontal="right" indent="1" shrinkToFit="1"/>
      <protection/>
    </xf>
    <xf numFmtId="171" fontId="4" fillId="0" borderId="0" xfId="30" applyNumberFormat="1" applyFont="1" applyFill="1" applyAlignment="1">
      <alignment horizontal="right" shrinkToFit="1"/>
      <protection/>
    </xf>
    <xf numFmtId="171" fontId="4" fillId="0" borderId="0" xfId="30" applyNumberFormat="1" applyFont="1" applyFill="1" applyAlignment="1">
      <alignment horizontal="left" shrinkToFit="1"/>
      <protection/>
    </xf>
    <xf numFmtId="171" fontId="6" fillId="0" borderId="0" xfId="30" applyNumberFormat="1" applyFont="1" applyFill="1" applyAlignment="1">
      <alignment horizontal="right" indent="1" shrinkToFit="1"/>
      <protection/>
    </xf>
    <xf numFmtId="173" fontId="4" fillId="0" borderId="0" xfId="32" applyNumberFormat="1" applyFont="1" applyFill="1" applyBorder="1" applyAlignment="1" applyProtection="1">
      <alignment horizontal="right" shrinkToFit="1"/>
      <protection/>
    </xf>
    <xf numFmtId="174" fontId="4" fillId="0" borderId="0" xfId="32" applyNumberFormat="1" applyFont="1" applyFill="1" applyBorder="1" applyAlignment="1" applyProtection="1">
      <alignment horizontal="left" shrinkToFit="1"/>
      <protection/>
    </xf>
    <xf numFmtId="174" fontId="4" fillId="0" borderId="0" xfId="32" applyNumberFormat="1" applyFont="1" applyFill="1" applyBorder="1" applyAlignment="1" applyProtection="1">
      <alignment horizontal="right" shrinkToFit="1"/>
      <protection/>
    </xf>
    <xf numFmtId="170" fontId="4" fillId="0" borderId="0" xfId="32" applyNumberFormat="1" applyFont="1" applyFill="1" applyBorder="1" applyAlignment="1" applyProtection="1">
      <alignment horizontal="right" shrinkToFit="1"/>
      <protection/>
    </xf>
    <xf numFmtId="174" fontId="6" fillId="0" borderId="0" xfId="19" applyNumberFormat="1" applyFont="1" applyFill="1" applyBorder="1" applyAlignment="1" applyProtection="1">
      <alignment horizontal="right" shrinkToFit="1"/>
      <protection/>
    </xf>
    <xf numFmtId="174" fontId="2" fillId="0" borderId="0" xfId="19" applyNumberFormat="1" applyFont="1" applyFill="1" applyBorder="1" applyAlignment="1" applyProtection="1">
      <alignment/>
      <protection/>
    </xf>
    <xf numFmtId="164" fontId="3" fillId="0" borderId="0" xfId="30" applyFont="1" applyFill="1" applyAlignment="1">
      <alignment horizontal="right"/>
      <protection/>
    </xf>
    <xf numFmtId="164" fontId="3" fillId="0" borderId="0" xfId="30" applyFont="1" applyFill="1" applyAlignment="1">
      <alignment horizontal="left" wrapText="1"/>
      <protection/>
    </xf>
    <xf numFmtId="164" fontId="3" fillId="0" borderId="0" xfId="30" applyNumberFormat="1" applyFont="1" applyFill="1" applyAlignment="1">
      <alignment horizontal="right"/>
      <protection/>
    </xf>
    <xf numFmtId="170" fontId="3" fillId="0" borderId="0" xfId="30" applyNumberFormat="1" applyFont="1" applyFill="1" applyAlignment="1">
      <alignment horizontal="right"/>
      <protection/>
    </xf>
    <xf numFmtId="171" fontId="4" fillId="0" borderId="0" xfId="30" applyNumberFormat="1" applyFont="1" applyFill="1" applyAlignment="1">
      <alignment horizontal="right" indent="1" shrinkToFit="1"/>
      <protection/>
    </xf>
    <xf numFmtId="174" fontId="4" fillId="0" borderId="0" xfId="32" applyNumberFormat="1" applyFont="1" applyFill="1" applyBorder="1" applyAlignment="1" applyProtection="1">
      <alignment horizontal="right" indent="1" shrinkToFit="1"/>
      <protection/>
    </xf>
    <xf numFmtId="171" fontId="4" fillId="0" borderId="0" xfId="30" applyNumberFormat="1" applyFont="1" applyFill="1" applyAlignment="1">
      <alignment horizontal="left" wrapText="1" shrinkToFit="1"/>
      <protection/>
    </xf>
    <xf numFmtId="164" fontId="3" fillId="0" borderId="0" xfId="30" applyNumberFormat="1" applyFont="1" applyFill="1" applyAlignment="1">
      <alignment horizontal="right" shrinkToFit="1"/>
      <protection/>
    </xf>
    <xf numFmtId="164" fontId="4" fillId="0" borderId="0" xfId="24" applyNumberFormat="1" applyFont="1" applyFill="1" applyBorder="1" applyAlignment="1" applyProtection="1">
      <alignment horizontal="right" shrinkToFit="1"/>
      <protection/>
    </xf>
    <xf numFmtId="170" fontId="4" fillId="0" borderId="0" xfId="30" applyNumberFormat="1" applyFont="1" applyFill="1" applyAlignment="1">
      <alignment horizontal="right" shrinkToFit="1"/>
      <protection/>
    </xf>
    <xf numFmtId="164" fontId="2" fillId="0" borderId="0" xfId="27" applyFont="1" applyFill="1">
      <alignment/>
      <protection/>
    </xf>
    <xf numFmtId="170" fontId="3" fillId="0" borderId="0" xfId="30" applyNumberFormat="1" applyFont="1" applyFill="1" applyAlignment="1">
      <alignment horizontal="right" indent="1"/>
      <protection/>
    </xf>
    <xf numFmtId="170" fontId="2" fillId="0" borderId="0" xfId="27" applyNumberFormat="1" applyFont="1" applyFill="1" applyAlignment="1">
      <alignment horizontal="right" indent="1"/>
      <protection/>
    </xf>
    <xf numFmtId="164" fontId="3" fillId="0" borderId="0" xfId="30" applyFont="1" applyFill="1" applyAlignment="1">
      <alignment horizontal="right" indent="1"/>
      <protection/>
    </xf>
    <xf numFmtId="171" fontId="3" fillId="0" borderId="0" xfId="30" applyNumberFormat="1" applyFont="1" applyFill="1" applyAlignment="1">
      <alignment horizontal="left" wrapText="1" indent="1" shrinkToFit="1"/>
      <protection/>
    </xf>
    <xf numFmtId="164" fontId="3" fillId="0" borderId="0" xfId="27" applyFont="1" applyAlignment="1">
      <alignment horizontal="left" indent="1"/>
      <protection/>
    </xf>
    <xf numFmtId="164" fontId="2" fillId="0" borderId="0" xfId="27" applyFont="1" applyAlignment="1">
      <alignment horizontal="left" indent="1"/>
      <protection/>
    </xf>
    <xf numFmtId="164" fontId="3" fillId="0" borderId="0" xfId="27" applyFont="1" applyFill="1" applyAlignment="1">
      <alignment horizontal="left" indent="1"/>
      <protection/>
    </xf>
    <xf numFmtId="164" fontId="2" fillId="0" borderId="0" xfId="27" applyFont="1" applyAlignment="1">
      <alignment horizontal="left" wrapText="1" indent="1"/>
      <protection/>
    </xf>
    <xf numFmtId="164" fontId="2" fillId="0" borderId="0" xfId="27" applyFont="1" applyFill="1" applyAlignment="1">
      <alignment horizontal="left" wrapText="1" indent="1"/>
      <protection/>
    </xf>
    <xf numFmtId="176" fontId="3" fillId="0" borderId="0" xfId="30" applyNumberFormat="1" applyFont="1" applyFill="1" applyAlignment="1">
      <alignment horizontal="right" indent="1" shrinkToFit="1"/>
      <protection/>
    </xf>
    <xf numFmtId="164" fontId="2" fillId="0" borderId="0" xfId="30" applyFont="1" applyFill="1" applyAlignment="1">
      <alignment horizontal="left" wrapText="1"/>
      <protection/>
    </xf>
    <xf numFmtId="164" fontId="2" fillId="0" borderId="0" xfId="27" applyFont="1" applyFill="1" applyAlignment="1">
      <alignment horizontal="left"/>
      <protection/>
    </xf>
    <xf numFmtId="171" fontId="2" fillId="0" borderId="0" xfId="32" applyNumberFormat="1" applyFont="1" applyFill="1" applyBorder="1" applyAlignment="1" applyProtection="1">
      <alignment horizontal="right" indent="1"/>
      <protection/>
    </xf>
    <xf numFmtId="177" fontId="3" fillId="0" borderId="0" xfId="21" applyNumberFormat="1" applyFont="1" applyFill="1" applyBorder="1" applyAlignment="1" applyProtection="1">
      <alignment horizontal="right" indent="1"/>
      <protection/>
    </xf>
    <xf numFmtId="164" fontId="4" fillId="0" borderId="0" xfId="25" applyFont="1" applyAlignment="1">
      <alignment horizontal="left"/>
      <protection/>
    </xf>
    <xf numFmtId="178" fontId="3" fillId="0" borderId="0" xfId="21" applyNumberFormat="1" applyFont="1" applyFill="1" applyBorder="1" applyAlignment="1" applyProtection="1">
      <alignment/>
      <protection/>
    </xf>
    <xf numFmtId="176" fontId="3" fillId="0" borderId="0" xfId="30" applyNumberFormat="1" applyFont="1" applyFill="1" applyAlignment="1">
      <alignment horizontal="right" indent="1"/>
      <protection/>
    </xf>
    <xf numFmtId="171" fontId="3" fillId="0" borderId="0" xfId="30" applyNumberFormat="1" applyFont="1" applyFill="1" applyAlignment="1">
      <alignment horizontal="left"/>
      <protection/>
    </xf>
    <xf numFmtId="164" fontId="0" fillId="0" borderId="0" xfId="26" applyFill="1" applyAlignment="1">
      <alignment horizontal="left"/>
      <protection/>
    </xf>
    <xf numFmtId="164" fontId="0" fillId="0" borderId="0" xfId="26" applyFill="1">
      <alignment/>
      <protection/>
    </xf>
    <xf numFmtId="170" fontId="3" fillId="0" borderId="0" xfId="22" applyNumberFormat="1" applyFont="1" applyFill="1" applyBorder="1" applyAlignment="1" applyProtection="1">
      <alignment horizontal="right"/>
      <protection/>
    </xf>
    <xf numFmtId="170" fontId="3" fillId="0" borderId="0" xfId="30" applyNumberFormat="1" applyFont="1" applyFill="1">
      <alignment/>
      <protection/>
    </xf>
    <xf numFmtId="170" fontId="3" fillId="0" borderId="0" xfId="34" applyNumberFormat="1" applyFont="1" applyFill="1" applyBorder="1" applyAlignment="1" applyProtection="1">
      <alignment/>
      <protection/>
    </xf>
    <xf numFmtId="164" fontId="3" fillId="0" borderId="0" xfId="30" applyFont="1" applyFill="1">
      <alignment/>
      <protection/>
    </xf>
    <xf numFmtId="176" fontId="3" fillId="0" borderId="0" xfId="21" applyNumberFormat="1" applyFont="1" applyFill="1" applyBorder="1" applyAlignment="1" applyProtection="1">
      <alignment horizontal="right" indent="1"/>
      <protection/>
    </xf>
    <xf numFmtId="164" fontId="7" fillId="0" borderId="0" xfId="27" applyFont="1" applyFill="1" applyAlignment="1">
      <alignment horizontal="left"/>
      <protection/>
    </xf>
    <xf numFmtId="164" fontId="7" fillId="0" borderId="0" xfId="30" applyFont="1" applyFill="1" applyAlignment="1">
      <alignment horizontal="right" indent="1"/>
      <protection/>
    </xf>
    <xf numFmtId="171" fontId="8" fillId="0" borderId="0" xfId="30" applyNumberFormat="1" applyFont="1" applyFill="1" applyAlignment="1">
      <alignment horizontal="left"/>
      <protection/>
    </xf>
    <xf numFmtId="170" fontId="3" fillId="0" borderId="0" xfId="25" applyNumberFormat="1" applyFont="1" applyAlignment="1">
      <alignment horizontal="right"/>
      <protection/>
    </xf>
    <xf numFmtId="164" fontId="3" fillId="0" borderId="0" xfId="30" applyFont="1" applyFill="1" applyAlignment="1">
      <alignment horizontal="left" indent="1"/>
      <protection/>
    </xf>
    <xf numFmtId="164" fontId="3" fillId="0" borderId="0" xfId="31" applyFont="1" applyFill="1" applyAlignment="1">
      <alignment horizontal="left"/>
      <protection/>
    </xf>
    <xf numFmtId="164" fontId="8" fillId="0" borderId="0" xfId="27" applyFont="1" applyAlignment="1">
      <alignment horizontal="left" indent="1"/>
      <protection/>
    </xf>
    <xf numFmtId="171" fontId="3" fillId="0" borderId="0" xfId="30" applyNumberFormat="1" applyFont="1" applyFill="1" applyAlignment="1">
      <alignment horizontal="right" indent="1" shrinkToFit="1"/>
      <protection/>
    </xf>
    <xf numFmtId="164" fontId="2" fillId="0" borderId="0" xfId="27" applyFont="1" applyAlignment="1">
      <alignment horizontal="left"/>
      <protection/>
    </xf>
    <xf numFmtId="177" fontId="3" fillId="0" borderId="0" xfId="21" applyNumberFormat="1" applyFont="1" applyFill="1" applyBorder="1" applyAlignment="1" applyProtection="1">
      <alignment/>
      <protection/>
    </xf>
    <xf numFmtId="171" fontId="10" fillId="0" borderId="0" xfId="30" applyNumberFormat="1" applyFont="1" applyFill="1" applyAlignment="1">
      <alignment horizontal="left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 2 2" xfId="21"/>
    <cellStyle name="Comma 4 2" xfId="22"/>
    <cellStyle name="Comma 7" xfId="23"/>
    <cellStyle name="Comma_Sheet1" xfId="24"/>
    <cellStyle name="Normal 103" xfId="25"/>
    <cellStyle name="Normal 2" xfId="26"/>
    <cellStyle name="Normal 2 2" xfId="27"/>
    <cellStyle name="Normal 2 3 2" xfId="28"/>
    <cellStyle name="Normal 2 3 2 2" xfId="29"/>
    <cellStyle name="Normal_Sheet1" xfId="30"/>
    <cellStyle name="Normal_Sheet1 2 2" xfId="31"/>
    <cellStyle name="Percent 2" xfId="32"/>
    <cellStyle name="Percent 3" xfId="33"/>
    <cellStyle name="Percent 6 2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8.8515625" style="1" customWidth="1"/>
    <col min="2" max="2" width="77.28125" style="1" customWidth="1"/>
    <col min="3" max="3" width="28.140625" style="2" customWidth="1"/>
    <col min="4" max="4" width="20.140625" style="2" customWidth="1"/>
    <col min="5" max="5" width="52.28125" style="3" customWidth="1"/>
    <col min="6" max="6" width="16.57421875" style="2" customWidth="1"/>
    <col min="7" max="7" width="12.140625" style="1" customWidth="1"/>
    <col min="8" max="8" width="15.28125" style="1" customWidth="1"/>
    <col min="9" max="9" width="19.57421875" style="4" customWidth="1"/>
    <col min="10" max="10" width="22.8515625" style="1" customWidth="1"/>
    <col min="11" max="11" width="16.421875" style="1" customWidth="1"/>
    <col min="12" max="16384" width="11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1" ht="12.75">
      <c r="A3" s="21">
        <v>1</v>
      </c>
      <c r="B3" s="22" t="s">
        <v>11</v>
      </c>
      <c r="C3" s="23" t="s">
        <v>12</v>
      </c>
      <c r="D3" s="24">
        <v>3412472</v>
      </c>
      <c r="E3" s="22" t="s">
        <v>13</v>
      </c>
      <c r="F3" s="25">
        <v>-0.5105121340196499</v>
      </c>
      <c r="G3" s="23">
        <v>2</v>
      </c>
      <c r="H3" s="23">
        <v>630</v>
      </c>
      <c r="I3" s="8">
        <v>5416.622222222222</v>
      </c>
      <c r="J3" s="26">
        <v>13654644</v>
      </c>
      <c r="K3" s="27"/>
    </row>
    <row r="4" spans="1:11" ht="12.75">
      <c r="A4" s="21">
        <v>2</v>
      </c>
      <c r="B4" s="22" t="s">
        <v>14</v>
      </c>
      <c r="C4" s="23" t="s">
        <v>15</v>
      </c>
      <c r="D4" s="24">
        <v>2970026.95141853</v>
      </c>
      <c r="E4" s="22" t="s">
        <v>16</v>
      </c>
      <c r="F4" s="25" t="s">
        <v>17</v>
      </c>
      <c r="G4" s="23">
        <v>1</v>
      </c>
      <c r="H4" s="23">
        <v>555</v>
      </c>
      <c r="I4" s="8">
        <v>5351.399912465819</v>
      </c>
      <c r="J4" s="26">
        <v>2970026.95141853</v>
      </c>
      <c r="K4" s="22"/>
    </row>
    <row r="5" spans="1:11" ht="12.75">
      <c r="A5" s="21">
        <v>3</v>
      </c>
      <c r="B5" s="22" t="s">
        <v>18</v>
      </c>
      <c r="C5" s="23" t="s">
        <v>12</v>
      </c>
      <c r="D5" s="24">
        <v>2247038</v>
      </c>
      <c r="E5" s="22" t="s">
        <v>19</v>
      </c>
      <c r="F5" s="28" t="s">
        <v>17</v>
      </c>
      <c r="G5" s="23">
        <v>1</v>
      </c>
      <c r="H5" s="23">
        <v>528</v>
      </c>
      <c r="I5" s="8">
        <v>4255.753787878788</v>
      </c>
      <c r="J5" s="26">
        <v>2247038</v>
      </c>
      <c r="K5" s="27"/>
    </row>
    <row r="6" spans="1:11" ht="12.75">
      <c r="A6" s="21">
        <v>4</v>
      </c>
      <c r="B6" s="22" t="s">
        <v>20</v>
      </c>
      <c r="C6" s="23" t="s">
        <v>21</v>
      </c>
      <c r="D6" s="24">
        <v>2033031</v>
      </c>
      <c r="E6" s="22" t="s">
        <v>22</v>
      </c>
      <c r="F6" s="25" t="s">
        <v>17</v>
      </c>
      <c r="G6" s="23">
        <v>1</v>
      </c>
      <c r="H6" s="23">
        <v>593</v>
      </c>
      <c r="I6" s="8">
        <v>3428.3827993254636</v>
      </c>
      <c r="J6" s="26">
        <v>2033031</v>
      </c>
      <c r="K6" s="22"/>
    </row>
    <row r="7" spans="1:11" ht="12.75">
      <c r="A7" s="21">
        <v>5</v>
      </c>
      <c r="B7" s="22" t="s">
        <v>23</v>
      </c>
      <c r="C7" s="23" t="s">
        <v>21</v>
      </c>
      <c r="D7" s="24">
        <v>1888985.905202</v>
      </c>
      <c r="E7" s="22" t="s">
        <v>22</v>
      </c>
      <c r="F7" s="25">
        <v>-0.3714685555334463</v>
      </c>
      <c r="G7" s="23">
        <v>5</v>
      </c>
      <c r="H7" s="23">
        <v>575</v>
      </c>
      <c r="I7" s="8">
        <v>3285.192878612174</v>
      </c>
      <c r="J7" s="26">
        <v>41991552.5617166</v>
      </c>
      <c r="K7" s="22"/>
    </row>
    <row r="8" spans="1:11" ht="12.75">
      <c r="A8" s="21">
        <v>6</v>
      </c>
      <c r="B8" s="22" t="s">
        <v>24</v>
      </c>
      <c r="C8" s="23" t="s">
        <v>12</v>
      </c>
      <c r="D8" s="24">
        <v>1313861</v>
      </c>
      <c r="E8" s="22" t="s">
        <v>25</v>
      </c>
      <c r="F8" s="25">
        <v>-0.41212405405272384</v>
      </c>
      <c r="G8" s="23">
        <v>3</v>
      </c>
      <c r="H8" s="23">
        <v>524</v>
      </c>
      <c r="I8" s="8">
        <v>2507.368320610687</v>
      </c>
      <c r="J8" s="26">
        <v>8763435</v>
      </c>
      <c r="K8" s="29"/>
    </row>
    <row r="9" spans="1:11" ht="12.75">
      <c r="A9" s="21">
        <v>7</v>
      </c>
      <c r="B9" s="22" t="s">
        <v>26</v>
      </c>
      <c r="C9" s="23" t="s">
        <v>12</v>
      </c>
      <c r="D9" s="24">
        <v>456456</v>
      </c>
      <c r="E9" s="22" t="s">
        <v>27</v>
      </c>
      <c r="F9" s="25">
        <v>-0.541407877895236</v>
      </c>
      <c r="G9" s="23">
        <v>3</v>
      </c>
      <c r="H9" s="23">
        <v>399</v>
      </c>
      <c r="I9" s="8">
        <v>1144</v>
      </c>
      <c r="J9" s="26">
        <v>4852229</v>
      </c>
      <c r="K9" s="30"/>
    </row>
    <row r="10" spans="1:11" ht="12.75">
      <c r="A10" s="21">
        <v>8</v>
      </c>
      <c r="B10" s="22" t="s">
        <v>28</v>
      </c>
      <c r="C10" s="23" t="s">
        <v>12</v>
      </c>
      <c r="D10" s="24">
        <v>212000.127925569</v>
      </c>
      <c r="E10" s="22" t="s">
        <v>16</v>
      </c>
      <c r="F10" s="28">
        <v>-0.5870870180504639</v>
      </c>
      <c r="G10" s="23">
        <v>4</v>
      </c>
      <c r="H10" s="23">
        <v>309</v>
      </c>
      <c r="I10" s="8">
        <v>686.0845563934272</v>
      </c>
      <c r="J10" s="26">
        <v>5895017.414244112</v>
      </c>
      <c r="K10" s="22"/>
    </row>
    <row r="11" spans="1:11" ht="12.75">
      <c r="A11" s="21">
        <v>9</v>
      </c>
      <c r="B11" s="22" t="s">
        <v>29</v>
      </c>
      <c r="C11" s="23" t="s">
        <v>12</v>
      </c>
      <c r="D11" s="24">
        <v>187951.346513945</v>
      </c>
      <c r="E11" s="22" t="s">
        <v>30</v>
      </c>
      <c r="F11" s="25">
        <v>-0.3341976046100867</v>
      </c>
      <c r="G11" s="23">
        <v>12</v>
      </c>
      <c r="H11" s="23">
        <v>394</v>
      </c>
      <c r="I11" s="8">
        <v>477.0338744008756</v>
      </c>
      <c r="J11" s="26">
        <v>42251360.74080457</v>
      </c>
      <c r="K11" s="22"/>
    </row>
    <row r="12" spans="1:11" ht="12.75">
      <c r="A12" s="21">
        <v>10</v>
      </c>
      <c r="B12" s="22" t="s">
        <v>31</v>
      </c>
      <c r="C12" s="23" t="s">
        <v>32</v>
      </c>
      <c r="D12" s="24">
        <v>175383</v>
      </c>
      <c r="E12" s="22" t="s">
        <v>22</v>
      </c>
      <c r="F12" s="25" t="s">
        <v>17</v>
      </c>
      <c r="G12" s="23">
        <v>1</v>
      </c>
      <c r="H12" s="23">
        <v>101</v>
      </c>
      <c r="I12" s="8">
        <v>1736.4653465346535</v>
      </c>
      <c r="J12" s="26">
        <v>175383</v>
      </c>
      <c r="K12" s="22"/>
    </row>
    <row r="13" spans="1:11" ht="12.75">
      <c r="A13" s="21">
        <v>11</v>
      </c>
      <c r="B13" s="22" t="s">
        <v>33</v>
      </c>
      <c r="C13" s="23" t="s">
        <v>21</v>
      </c>
      <c r="D13" s="24">
        <v>121882</v>
      </c>
      <c r="E13" s="22" t="s">
        <v>34</v>
      </c>
      <c r="F13" s="31">
        <v>0.012124030492767102</v>
      </c>
      <c r="G13" s="23">
        <v>2</v>
      </c>
      <c r="H13" s="23">
        <v>49</v>
      </c>
      <c r="I13" s="8">
        <v>2487.387755102041</v>
      </c>
      <c r="J13" s="26">
        <v>770241</v>
      </c>
      <c r="K13" s="22"/>
    </row>
    <row r="14" spans="1:11" ht="12.75">
      <c r="A14" s="21">
        <v>12</v>
      </c>
      <c r="B14" s="22" t="s">
        <v>35</v>
      </c>
      <c r="C14" s="23" t="s">
        <v>12</v>
      </c>
      <c r="D14" s="24">
        <v>97517</v>
      </c>
      <c r="E14" s="22" t="s">
        <v>22</v>
      </c>
      <c r="F14" s="25">
        <v>0.3932990427203887</v>
      </c>
      <c r="G14" s="23">
        <v>17</v>
      </c>
      <c r="H14" s="23">
        <v>243</v>
      </c>
      <c r="I14" s="8">
        <v>401.30452674897117</v>
      </c>
      <c r="J14" s="26">
        <v>35316094</v>
      </c>
      <c r="K14" s="22"/>
    </row>
    <row r="15" spans="1:11" ht="12.75">
      <c r="A15" s="21">
        <v>13</v>
      </c>
      <c r="B15" s="22" t="s">
        <v>36</v>
      </c>
      <c r="C15" s="23" t="s">
        <v>37</v>
      </c>
      <c r="D15" s="24">
        <v>86853.5826760796</v>
      </c>
      <c r="E15" s="22" t="s">
        <v>38</v>
      </c>
      <c r="F15" s="25" t="s">
        <v>17</v>
      </c>
      <c r="G15" s="23">
        <v>1</v>
      </c>
      <c r="H15" s="23">
        <v>201</v>
      </c>
      <c r="I15" s="8">
        <v>432.10737649790843</v>
      </c>
      <c r="J15" s="26">
        <v>86853.5826760796</v>
      </c>
      <c r="K15" s="22"/>
    </row>
    <row r="16" spans="1:11" ht="12.75">
      <c r="A16" s="21">
        <v>14</v>
      </c>
      <c r="B16" s="22" t="s">
        <v>39</v>
      </c>
      <c r="C16" s="23" t="s">
        <v>12</v>
      </c>
      <c r="D16" s="24">
        <v>76234.0195461511</v>
      </c>
      <c r="E16" s="22" t="s">
        <v>16</v>
      </c>
      <c r="F16" s="25">
        <v>-0.409513238495289</v>
      </c>
      <c r="G16" s="23">
        <v>6</v>
      </c>
      <c r="H16" s="23">
        <v>112</v>
      </c>
      <c r="I16" s="8">
        <v>680.6608888049205</v>
      </c>
      <c r="J16" s="26">
        <v>3719220.8589126123</v>
      </c>
      <c r="K16" s="22"/>
    </row>
    <row r="17" spans="1:11" ht="12.75">
      <c r="A17" s="21">
        <v>15</v>
      </c>
      <c r="B17" s="22" t="s">
        <v>40</v>
      </c>
      <c r="C17" s="23" t="s">
        <v>32</v>
      </c>
      <c r="D17" s="24">
        <v>69247</v>
      </c>
      <c r="E17" s="22" t="s">
        <v>13</v>
      </c>
      <c r="F17" s="25">
        <v>0.0009395507501951374</v>
      </c>
      <c r="G17" s="23">
        <v>13</v>
      </c>
      <c r="H17" s="23">
        <v>218</v>
      </c>
      <c r="I17" s="8">
        <v>317.6467889908257</v>
      </c>
      <c r="J17" s="26">
        <v>30132869</v>
      </c>
      <c r="K17" s="22"/>
    </row>
    <row r="18" spans="1:10" ht="12.75">
      <c r="A18" s="32"/>
      <c r="B18" s="33" t="s">
        <v>41</v>
      </c>
      <c r="C18" s="34"/>
      <c r="D18" s="35">
        <f>SUM(D3:D17)</f>
        <v>15348938.933282275</v>
      </c>
      <c r="E18" s="36"/>
      <c r="F18" s="37"/>
      <c r="G18" s="38">
        <f aca="true" t="shared" si="0" ref="G18:H18">AVERAGE(G3:G17)</f>
        <v>4.8</v>
      </c>
      <c r="H18" s="38">
        <f t="shared" si="0"/>
        <v>362.06666666666666</v>
      </c>
      <c r="I18" s="39">
        <f>AVERAGE(I3:I17)</f>
        <v>2173.827402305919</v>
      </c>
      <c r="J18" s="35">
        <f>SUM(J3:J17)</f>
        <v>194858996.1097725</v>
      </c>
    </row>
    <row r="19" spans="1:11" ht="12.75">
      <c r="A19" s="40"/>
      <c r="B19" s="41"/>
      <c r="C19" s="42" t="e">
        <f>#N/A</f>
        <v>#NAME?</v>
      </c>
      <c r="D19" s="43"/>
      <c r="E19" s="44"/>
      <c r="F19" s="45"/>
      <c r="G19" s="45"/>
      <c r="H19" s="45"/>
      <c r="I19" s="46"/>
      <c r="J19" s="47" t="str">
        <f>TEXT((SUMIF(C3:C17,"UK*",J3:J17))/J18,"0.0%")</f>
        <v>0.0%</v>
      </c>
      <c r="K19" s="48"/>
    </row>
    <row r="20" spans="1:10" ht="12.75">
      <c r="A20" s="49"/>
      <c r="D20" s="8"/>
      <c r="E20" s="50"/>
      <c r="F20" s="10"/>
      <c r="G20" s="51"/>
      <c r="H20" s="51"/>
      <c r="I20" s="52"/>
      <c r="J20" s="52"/>
    </row>
    <row r="21" spans="1:10" s="59" customFormat="1" ht="12.75">
      <c r="A21" s="40"/>
      <c r="B21" s="6" t="s">
        <v>42</v>
      </c>
      <c r="C21" s="53"/>
      <c r="D21" s="54"/>
      <c r="E21" s="55"/>
      <c r="F21" s="25"/>
      <c r="G21" s="56"/>
      <c r="H21" s="57"/>
      <c r="I21" s="58"/>
      <c r="J21" s="45"/>
    </row>
    <row r="22" spans="1:10" ht="12.75">
      <c r="A22" s="23">
        <v>19</v>
      </c>
      <c r="B22" s="22" t="s">
        <v>43</v>
      </c>
      <c r="C22" s="23" t="s">
        <v>21</v>
      </c>
      <c r="D22" s="24">
        <v>39718</v>
      </c>
      <c r="E22" s="22" t="s">
        <v>13</v>
      </c>
      <c r="F22" s="25">
        <v>-0.0023109771414217533</v>
      </c>
      <c r="G22" s="23">
        <v>3</v>
      </c>
      <c r="H22" s="23">
        <v>40</v>
      </c>
      <c r="I22" s="60">
        <v>992.95</v>
      </c>
      <c r="J22" s="61">
        <v>667591</v>
      </c>
    </row>
    <row r="23" spans="1:10" ht="12.75">
      <c r="A23" s="23">
        <v>20</v>
      </c>
      <c r="B23" s="22" t="s">
        <v>44</v>
      </c>
      <c r="C23" s="62" t="s">
        <v>21</v>
      </c>
      <c r="D23" s="24">
        <v>34811</v>
      </c>
      <c r="E23" s="63" t="s">
        <v>45</v>
      </c>
      <c r="F23" s="25">
        <v>-0.8144422767347896</v>
      </c>
      <c r="G23" s="23">
        <v>2</v>
      </c>
      <c r="H23" s="23">
        <v>144</v>
      </c>
      <c r="I23" s="60">
        <v>241.74305555555557</v>
      </c>
      <c r="J23" s="61">
        <v>329124</v>
      </c>
    </row>
    <row r="24" spans="1:10" ht="12.75">
      <c r="A24" s="23">
        <v>32</v>
      </c>
      <c r="B24" s="22" t="s">
        <v>46</v>
      </c>
      <c r="C24" s="23" t="s">
        <v>32</v>
      </c>
      <c r="D24" s="24">
        <v>11374</v>
      </c>
      <c r="E24" s="22" t="s">
        <v>47</v>
      </c>
      <c r="F24" s="25">
        <v>-0.5628747117601846</v>
      </c>
      <c r="G24" s="23">
        <v>5</v>
      </c>
      <c r="H24" s="23">
        <v>23</v>
      </c>
      <c r="I24" s="60">
        <v>494.52173913043475</v>
      </c>
      <c r="J24" s="61">
        <v>1021373</v>
      </c>
    </row>
    <row r="25" spans="1:10" ht="12.75">
      <c r="A25" s="23">
        <v>33</v>
      </c>
      <c r="B25" s="22" t="s">
        <v>48</v>
      </c>
      <c r="C25" s="23" t="s">
        <v>21</v>
      </c>
      <c r="D25" s="24">
        <v>11125</v>
      </c>
      <c r="E25" s="22" t="s">
        <v>27</v>
      </c>
      <c r="F25" s="25">
        <v>-0.4761501153646937</v>
      </c>
      <c r="G25" s="23">
        <v>7</v>
      </c>
      <c r="H25" s="23">
        <v>36</v>
      </c>
      <c r="I25" s="60">
        <v>309.02777777777777</v>
      </c>
      <c r="J25" s="61">
        <v>3680473</v>
      </c>
    </row>
    <row r="26" spans="1:10" ht="12.75">
      <c r="A26" s="23">
        <v>34</v>
      </c>
      <c r="B26" s="64" t="s">
        <v>49</v>
      </c>
      <c r="C26" s="2" t="s">
        <v>21</v>
      </c>
      <c r="D26" s="24">
        <v>11081</v>
      </c>
      <c r="E26" s="65" t="s">
        <v>19</v>
      </c>
      <c r="F26" s="25">
        <v>-0.7015620791812551</v>
      </c>
      <c r="G26" s="23">
        <v>4</v>
      </c>
      <c r="H26" s="23">
        <v>54</v>
      </c>
      <c r="I26" s="60">
        <v>205.2037037037037</v>
      </c>
      <c r="J26" s="61">
        <v>1051758</v>
      </c>
    </row>
    <row r="27" spans="1:10" ht="12.75">
      <c r="A27" s="23">
        <v>44</v>
      </c>
      <c r="B27" s="64" t="s">
        <v>50</v>
      </c>
      <c r="C27" s="2" t="s">
        <v>32</v>
      </c>
      <c r="D27" s="24">
        <v>6145.23650665751</v>
      </c>
      <c r="E27" s="65" t="s">
        <v>19</v>
      </c>
      <c r="F27" s="25">
        <v>-0.6928174035959193</v>
      </c>
      <c r="G27" s="23">
        <v>5</v>
      </c>
      <c r="H27" s="23">
        <v>31</v>
      </c>
      <c r="I27" s="60">
        <v>198.23343569862936</v>
      </c>
      <c r="J27" s="61">
        <v>1056807.0081629667</v>
      </c>
    </row>
    <row r="28" spans="1:10" ht="12.75">
      <c r="A28" s="23">
        <v>45</v>
      </c>
      <c r="B28" s="66" t="s">
        <v>51</v>
      </c>
      <c r="C28" s="23" t="s">
        <v>52</v>
      </c>
      <c r="D28" s="24">
        <v>5897</v>
      </c>
      <c r="E28" s="22" t="s">
        <v>45</v>
      </c>
      <c r="F28" s="25">
        <v>-0.5903438693990969</v>
      </c>
      <c r="G28" s="23">
        <v>6</v>
      </c>
      <c r="H28" s="23">
        <v>14</v>
      </c>
      <c r="I28" s="60">
        <v>421.2142857142857</v>
      </c>
      <c r="J28" s="61">
        <v>772105</v>
      </c>
    </row>
    <row r="29" spans="1:10" ht="12.75">
      <c r="A29" s="23">
        <v>51</v>
      </c>
      <c r="B29" s="66" t="s">
        <v>53</v>
      </c>
      <c r="C29" s="23" t="s">
        <v>21</v>
      </c>
      <c r="D29" s="24">
        <v>4626</v>
      </c>
      <c r="E29" s="22" t="s">
        <v>47</v>
      </c>
      <c r="F29" s="25">
        <v>-0.6297719087635055</v>
      </c>
      <c r="G29" s="23">
        <v>9</v>
      </c>
      <c r="H29" s="23">
        <v>17</v>
      </c>
      <c r="I29" s="60">
        <v>272.11764705882354</v>
      </c>
      <c r="J29" s="61">
        <v>3021437</v>
      </c>
    </row>
    <row r="30" spans="1:10" ht="12.75">
      <c r="A30" s="23">
        <v>54</v>
      </c>
      <c r="B30" s="66" t="s">
        <v>54</v>
      </c>
      <c r="C30" s="23" t="s">
        <v>55</v>
      </c>
      <c r="D30" s="24">
        <v>4180</v>
      </c>
      <c r="E30" s="22" t="s">
        <v>56</v>
      </c>
      <c r="F30" s="25">
        <v>-0.2613535960417035</v>
      </c>
      <c r="G30" s="23">
        <v>3</v>
      </c>
      <c r="H30" s="23">
        <v>5</v>
      </c>
      <c r="I30" s="60">
        <v>836</v>
      </c>
      <c r="J30" s="61">
        <v>59638</v>
      </c>
    </row>
    <row r="31" spans="1:10" ht="12.75">
      <c r="A31" s="23">
        <v>58</v>
      </c>
      <c r="B31" s="64" t="s">
        <v>57</v>
      </c>
      <c r="C31" s="2" t="s">
        <v>32</v>
      </c>
      <c r="D31" s="24">
        <v>2447</v>
      </c>
      <c r="E31" s="65" t="s">
        <v>22</v>
      </c>
      <c r="F31" s="25">
        <v>-0.35892061828661254</v>
      </c>
      <c r="G31" s="23">
        <v>12</v>
      </c>
      <c r="H31" s="23">
        <v>15</v>
      </c>
      <c r="I31" s="60">
        <v>163.13333333333333</v>
      </c>
      <c r="J31" s="61">
        <v>23112337</v>
      </c>
    </row>
    <row r="32" spans="1:10" ht="12.75">
      <c r="A32" s="23">
        <v>61</v>
      </c>
      <c r="B32" s="65" t="s">
        <v>58</v>
      </c>
      <c r="C32" s="2" t="s">
        <v>32</v>
      </c>
      <c r="D32" s="24">
        <v>2397</v>
      </c>
      <c r="E32" s="67" t="s">
        <v>38</v>
      </c>
      <c r="F32" s="25">
        <v>-0.7355180403839789</v>
      </c>
      <c r="G32" s="23">
        <v>2</v>
      </c>
      <c r="H32" s="23">
        <v>8</v>
      </c>
      <c r="I32" s="60">
        <v>299.625</v>
      </c>
      <c r="J32" s="61">
        <v>12652</v>
      </c>
    </row>
    <row r="33" spans="1:10" ht="12.75">
      <c r="A33" s="23">
        <v>63</v>
      </c>
      <c r="B33" s="66" t="s">
        <v>59</v>
      </c>
      <c r="C33" s="23" t="s">
        <v>21</v>
      </c>
      <c r="D33" s="24">
        <v>2232.99999999335</v>
      </c>
      <c r="E33" s="22" t="s">
        <v>60</v>
      </c>
      <c r="F33" s="25">
        <v>0.15281362932244752</v>
      </c>
      <c r="G33" s="23">
        <v>8</v>
      </c>
      <c r="H33" s="23">
        <v>2</v>
      </c>
      <c r="I33" s="60">
        <v>1116.499999996675</v>
      </c>
      <c r="J33" s="61">
        <v>717525.5173546004</v>
      </c>
    </row>
    <row r="34" spans="1:10" ht="12.75">
      <c r="A34" s="23">
        <v>69</v>
      </c>
      <c r="B34" s="66" t="s">
        <v>61</v>
      </c>
      <c r="C34" s="23" t="s">
        <v>21</v>
      </c>
      <c r="D34" s="24">
        <v>1385.99999999897</v>
      </c>
      <c r="E34" s="22" t="s">
        <v>38</v>
      </c>
      <c r="F34" s="25" t="s">
        <v>17</v>
      </c>
      <c r="G34" s="23">
        <v>2</v>
      </c>
      <c r="H34" s="23">
        <v>2</v>
      </c>
      <c r="I34" s="60">
        <v>692.999999999485</v>
      </c>
      <c r="J34" s="61">
        <v>405466.945597971</v>
      </c>
    </row>
    <row r="35" spans="1:10" ht="12.75">
      <c r="A35" s="23">
        <v>71</v>
      </c>
      <c r="B35" s="22" t="s">
        <v>62</v>
      </c>
      <c r="C35" s="23" t="s">
        <v>32</v>
      </c>
      <c r="D35" s="24">
        <v>1209</v>
      </c>
      <c r="E35" s="22" t="s">
        <v>25</v>
      </c>
      <c r="F35" s="25" t="s">
        <v>17</v>
      </c>
      <c r="G35" s="23">
        <v>16</v>
      </c>
      <c r="H35" s="23">
        <v>3</v>
      </c>
      <c r="I35" s="60">
        <v>403</v>
      </c>
      <c r="J35" s="61">
        <v>16042647</v>
      </c>
    </row>
    <row r="36" spans="1:10" ht="12.75">
      <c r="A36" s="23">
        <v>73</v>
      </c>
      <c r="B36" s="22" t="s">
        <v>63</v>
      </c>
      <c r="C36" s="23" t="s">
        <v>21</v>
      </c>
      <c r="D36" s="24">
        <v>716</v>
      </c>
      <c r="E36" s="22" t="s">
        <v>64</v>
      </c>
      <c r="F36" s="25">
        <v>3.3132530120481927</v>
      </c>
      <c r="G36" s="23">
        <v>11</v>
      </c>
      <c r="H36" s="23">
        <v>1</v>
      </c>
      <c r="I36" s="60">
        <v>716</v>
      </c>
      <c r="J36" s="61">
        <v>224586</v>
      </c>
    </row>
    <row r="37" spans="1:10" ht="12.75">
      <c r="A37" s="23">
        <v>79</v>
      </c>
      <c r="B37" s="22" t="s">
        <v>65</v>
      </c>
      <c r="C37" s="23" t="s">
        <v>21</v>
      </c>
      <c r="D37" s="24">
        <v>331.999999998645</v>
      </c>
      <c r="E37" s="22" t="s">
        <v>66</v>
      </c>
      <c r="F37" s="25">
        <v>-0.7157534246582977</v>
      </c>
      <c r="G37" s="23">
        <v>6</v>
      </c>
      <c r="H37" s="23">
        <v>3</v>
      </c>
      <c r="I37" s="60">
        <v>110.666666666215</v>
      </c>
      <c r="J37" s="61">
        <v>48914.07462221732</v>
      </c>
    </row>
    <row r="38" spans="1:10" ht="12.75">
      <c r="A38" s="23">
        <v>82</v>
      </c>
      <c r="B38" s="64" t="s">
        <v>67</v>
      </c>
      <c r="C38" s="2" t="s">
        <v>68</v>
      </c>
      <c r="D38" s="24">
        <v>270</v>
      </c>
      <c r="E38" s="65" t="s">
        <v>69</v>
      </c>
      <c r="F38" s="25" t="s">
        <v>17</v>
      </c>
      <c r="G38" s="23">
        <v>22</v>
      </c>
      <c r="H38" s="23">
        <v>1</v>
      </c>
      <c r="I38" s="60">
        <v>270</v>
      </c>
      <c r="J38" s="61">
        <v>13122</v>
      </c>
    </row>
    <row r="39" spans="1:10" ht="12.75">
      <c r="A39" s="23">
        <v>83</v>
      </c>
      <c r="B39" s="66" t="s">
        <v>70</v>
      </c>
      <c r="C39" s="23" t="s">
        <v>21</v>
      </c>
      <c r="D39" s="24">
        <v>251.99999999907</v>
      </c>
      <c r="E39" s="22" t="s">
        <v>71</v>
      </c>
      <c r="F39" s="25">
        <v>-0.766882516190864</v>
      </c>
      <c r="G39" s="23">
        <v>3</v>
      </c>
      <c r="H39" s="23">
        <v>1</v>
      </c>
      <c r="I39" s="60">
        <v>251.99999999907</v>
      </c>
      <c r="J39" s="61">
        <v>3747.640000005914</v>
      </c>
    </row>
    <row r="40" spans="1:10" ht="12.75">
      <c r="A40" s="23">
        <v>84</v>
      </c>
      <c r="B40" s="22" t="s">
        <v>72</v>
      </c>
      <c r="C40" s="23" t="s">
        <v>21</v>
      </c>
      <c r="D40" s="24">
        <v>244.999999996142</v>
      </c>
      <c r="E40" s="22" t="s">
        <v>60</v>
      </c>
      <c r="F40" s="25">
        <v>-0.8113933795254474</v>
      </c>
      <c r="G40" s="23">
        <v>5</v>
      </c>
      <c r="H40" s="23">
        <v>1</v>
      </c>
      <c r="I40" s="60">
        <v>244.999999996142</v>
      </c>
      <c r="J40" s="61">
        <v>334987.46285233326</v>
      </c>
    </row>
    <row r="41" spans="1:10" ht="12.75">
      <c r="A41" s="23"/>
      <c r="B41" s="22"/>
      <c r="C41" s="23"/>
      <c r="D41" s="24"/>
      <c r="E41" s="68"/>
      <c r="F41" s="25"/>
      <c r="G41" s="23"/>
      <c r="H41" s="23"/>
      <c r="I41" s="60"/>
      <c r="J41" s="61"/>
    </row>
    <row r="42" spans="1:10" ht="12.75">
      <c r="A42" s="23"/>
      <c r="D42" s="24"/>
      <c r="E42" s="65"/>
      <c r="F42" s="25"/>
      <c r="G42" s="69"/>
      <c r="H42" s="23"/>
      <c r="I42" s="60"/>
      <c r="J42" s="61"/>
    </row>
    <row r="43" spans="1:10" ht="12.75">
      <c r="A43" s="23"/>
      <c r="B43" s="6" t="s">
        <v>73</v>
      </c>
      <c r="C43" s="7"/>
      <c r="D43" s="24"/>
      <c r="E43" s="70"/>
      <c r="F43" s="25"/>
      <c r="G43" s="69"/>
      <c r="H43" s="23"/>
      <c r="I43" s="60"/>
      <c r="J43" s="61"/>
    </row>
    <row r="44" spans="1:10" ht="12.75">
      <c r="A44" s="23">
        <v>21</v>
      </c>
      <c r="B44" s="22" t="s">
        <v>74</v>
      </c>
      <c r="C44" s="2" t="s">
        <v>75</v>
      </c>
      <c r="D44" s="24">
        <v>29037.0085411805</v>
      </c>
      <c r="E44" s="65" t="s">
        <v>76</v>
      </c>
      <c r="F44" s="25" t="s">
        <v>17</v>
      </c>
      <c r="G44" s="69">
        <v>1</v>
      </c>
      <c r="H44" s="23">
        <v>50</v>
      </c>
      <c r="I44" s="60">
        <v>580.74017082361</v>
      </c>
      <c r="J44" s="61">
        <v>29037.0085411805</v>
      </c>
    </row>
    <row r="45" spans="1:10" ht="12.75">
      <c r="A45" s="23">
        <v>23</v>
      </c>
      <c r="B45" s="64" t="s">
        <v>77</v>
      </c>
      <c r="C45" s="2" t="s">
        <v>78</v>
      </c>
      <c r="D45" s="24">
        <v>22999.00000001</v>
      </c>
      <c r="E45" s="65" t="s">
        <v>79</v>
      </c>
      <c r="F45" s="25" t="s">
        <v>17</v>
      </c>
      <c r="G45" s="69">
        <v>1</v>
      </c>
      <c r="H45" s="23">
        <v>11</v>
      </c>
      <c r="I45" s="60">
        <v>2090.818181819091</v>
      </c>
      <c r="J45" s="61">
        <v>22999.00000001</v>
      </c>
    </row>
    <row r="46" spans="1:10" s="59" customFormat="1" ht="12.75">
      <c r="A46" s="23">
        <v>37</v>
      </c>
      <c r="B46" s="64" t="s">
        <v>80</v>
      </c>
      <c r="C46" s="2" t="s">
        <v>81</v>
      </c>
      <c r="D46" s="24">
        <v>9522.14000000291</v>
      </c>
      <c r="E46" s="65" t="s">
        <v>82</v>
      </c>
      <c r="F46" s="25" t="s">
        <v>17</v>
      </c>
      <c r="G46" s="69">
        <v>1</v>
      </c>
      <c r="H46" s="23">
        <v>11</v>
      </c>
      <c r="I46" s="60">
        <v>865.6490909093554</v>
      </c>
      <c r="J46" s="61">
        <v>9522.14000000291</v>
      </c>
    </row>
    <row r="47" spans="1:10" ht="12.75">
      <c r="A47" s="23">
        <v>39</v>
      </c>
      <c r="B47" s="64" t="s">
        <v>83</v>
      </c>
      <c r="C47" s="2" t="s">
        <v>84</v>
      </c>
      <c r="D47" s="24">
        <v>9221.78480250402</v>
      </c>
      <c r="E47" s="65" t="s">
        <v>85</v>
      </c>
      <c r="F47" s="25" t="s">
        <v>17</v>
      </c>
      <c r="G47" s="69">
        <v>1</v>
      </c>
      <c r="H47" s="23">
        <v>24</v>
      </c>
      <c r="I47" s="60">
        <v>384.2410334376675</v>
      </c>
      <c r="J47" s="61">
        <v>9221.78480250402</v>
      </c>
    </row>
    <row r="48" spans="1:10" ht="12.75">
      <c r="A48" s="23">
        <v>41</v>
      </c>
      <c r="B48" s="64" t="s">
        <v>86</v>
      </c>
      <c r="C48" s="2" t="s">
        <v>81</v>
      </c>
      <c r="D48" s="24">
        <v>6972.49999999336</v>
      </c>
      <c r="E48" s="65" t="s">
        <v>87</v>
      </c>
      <c r="F48" s="25" t="s">
        <v>17</v>
      </c>
      <c r="G48" s="69">
        <v>1</v>
      </c>
      <c r="H48" s="23">
        <v>6</v>
      </c>
      <c r="I48" s="60">
        <v>1162.0833333322266</v>
      </c>
      <c r="J48" s="61">
        <v>6972.49999999336</v>
      </c>
    </row>
    <row r="49" spans="1:10" ht="12.75">
      <c r="A49" s="23">
        <v>64</v>
      </c>
      <c r="B49" s="64" t="s">
        <v>88</v>
      </c>
      <c r="C49" s="2" t="s">
        <v>81</v>
      </c>
      <c r="D49" s="24">
        <v>2100.19009890915</v>
      </c>
      <c r="E49" s="65" t="s">
        <v>89</v>
      </c>
      <c r="F49" s="25" t="s">
        <v>17</v>
      </c>
      <c r="G49" s="69">
        <v>1</v>
      </c>
      <c r="H49" s="23">
        <v>15</v>
      </c>
      <c r="I49" s="60">
        <v>140.01267326061</v>
      </c>
      <c r="J49" s="61">
        <v>2100.19009890915</v>
      </c>
    </row>
    <row r="50" spans="1:10" ht="12.75">
      <c r="A50" s="23">
        <v>67</v>
      </c>
      <c r="B50" s="64" t="s">
        <v>90</v>
      </c>
      <c r="C50" s="2" t="s">
        <v>12</v>
      </c>
      <c r="D50" s="24">
        <v>1477.2840579301</v>
      </c>
      <c r="E50" s="65" t="s">
        <v>91</v>
      </c>
      <c r="F50" s="25" t="s">
        <v>17</v>
      </c>
      <c r="G50" s="69">
        <v>1</v>
      </c>
      <c r="H50" s="23">
        <v>7</v>
      </c>
      <c r="I50" s="60">
        <v>211.0405797043</v>
      </c>
      <c r="J50" s="61">
        <v>1477.2840579301</v>
      </c>
    </row>
    <row r="51" spans="1:10" ht="12.75">
      <c r="A51" s="23">
        <v>68</v>
      </c>
      <c r="B51" s="64" t="s">
        <v>92</v>
      </c>
      <c r="C51" s="2" t="s">
        <v>81</v>
      </c>
      <c r="D51" s="24">
        <v>1475.32000000918</v>
      </c>
      <c r="E51" s="65" t="s">
        <v>93</v>
      </c>
      <c r="F51" s="25" t="s">
        <v>17</v>
      </c>
      <c r="G51" s="69">
        <v>1</v>
      </c>
      <c r="H51" s="23">
        <v>5</v>
      </c>
      <c r="I51" s="60">
        <v>295.064000001836</v>
      </c>
      <c r="J51" s="61">
        <v>1475.32000000918</v>
      </c>
    </row>
    <row r="52" spans="1:10" ht="12.75">
      <c r="A52" s="23">
        <v>75</v>
      </c>
      <c r="B52" s="64" t="s">
        <v>94</v>
      </c>
      <c r="C52" s="2" t="s">
        <v>81</v>
      </c>
      <c r="D52" s="24">
        <v>578.599999997559</v>
      </c>
      <c r="E52" s="65" t="s">
        <v>82</v>
      </c>
      <c r="F52" s="25" t="s">
        <v>17</v>
      </c>
      <c r="G52" s="69">
        <v>1</v>
      </c>
      <c r="H52" s="23">
        <v>2</v>
      </c>
      <c r="I52" s="60">
        <v>289.2999999987795</v>
      </c>
      <c r="J52" s="61">
        <v>578.599999997559</v>
      </c>
    </row>
    <row r="53" spans="1:10" ht="12.75">
      <c r="A53" s="23">
        <v>77</v>
      </c>
      <c r="B53" s="64" t="s">
        <v>95</v>
      </c>
      <c r="C53" s="2" t="s">
        <v>81</v>
      </c>
      <c r="D53" s="24">
        <v>529.950000007066</v>
      </c>
      <c r="E53" s="65" t="s">
        <v>96</v>
      </c>
      <c r="F53" s="25" t="s">
        <v>17</v>
      </c>
      <c r="G53" s="69">
        <v>1</v>
      </c>
      <c r="H53" s="23">
        <v>2</v>
      </c>
      <c r="I53" s="60">
        <v>264.975000003533</v>
      </c>
      <c r="J53" s="61">
        <v>529.950000007066</v>
      </c>
    </row>
    <row r="54" spans="1:10" ht="12.75">
      <c r="A54" s="23">
        <v>87</v>
      </c>
      <c r="B54" s="64" t="s">
        <v>97</v>
      </c>
      <c r="C54" s="2" t="s">
        <v>81</v>
      </c>
      <c r="D54" s="24">
        <v>231.760000007758</v>
      </c>
      <c r="E54" s="65" t="s">
        <v>98</v>
      </c>
      <c r="F54" s="25" t="s">
        <v>17</v>
      </c>
      <c r="G54" s="69">
        <v>1</v>
      </c>
      <c r="H54" s="23">
        <v>5</v>
      </c>
      <c r="I54" s="60">
        <v>46.3520000015516</v>
      </c>
      <c r="J54" s="61">
        <v>231.760000007758</v>
      </c>
    </row>
    <row r="55" spans="1:10" ht="12.75">
      <c r="A55" s="23">
        <v>90</v>
      </c>
      <c r="B55" s="22" t="s">
        <v>99</v>
      </c>
      <c r="C55" s="23" t="s">
        <v>12</v>
      </c>
      <c r="D55" s="24">
        <v>179.999999996998</v>
      </c>
      <c r="E55" s="68" t="s">
        <v>91</v>
      </c>
      <c r="F55" s="25" t="s">
        <v>17</v>
      </c>
      <c r="G55" s="23">
        <v>1</v>
      </c>
      <c r="H55" s="23">
        <v>1</v>
      </c>
      <c r="I55" s="60">
        <v>179.999999996998</v>
      </c>
      <c r="J55" s="61">
        <v>179.999999996998</v>
      </c>
    </row>
    <row r="56" spans="1:11" ht="12.75">
      <c r="A56" s="69"/>
      <c r="C56" s="71"/>
      <c r="D56" s="71"/>
      <c r="E56" s="65"/>
      <c r="F56" s="31"/>
      <c r="G56" s="72"/>
      <c r="H56" s="73"/>
      <c r="I56" s="8"/>
      <c r="J56" s="24"/>
      <c r="K56" s="73"/>
    </row>
    <row r="57" spans="1:11" ht="12.75">
      <c r="A57" s="69"/>
      <c r="B57" s="74" t="s">
        <v>100</v>
      </c>
      <c r="C57" s="71"/>
      <c r="D57" s="71"/>
      <c r="E57" s="71"/>
      <c r="F57" s="23"/>
      <c r="G57" s="75"/>
      <c r="H57" s="76"/>
      <c r="I57" s="8"/>
      <c r="J57" s="8"/>
      <c r="K57" s="73"/>
    </row>
    <row r="58" spans="1:11" ht="12.75">
      <c r="A58" s="69"/>
      <c r="B58" s="77" t="s">
        <v>101</v>
      </c>
      <c r="C58" s="23"/>
      <c r="D58" s="71"/>
      <c r="E58" s="78"/>
      <c r="F58" s="78"/>
      <c r="G58" s="79"/>
      <c r="H58" s="79"/>
      <c r="I58" s="52"/>
      <c r="J58" s="80"/>
      <c r="K58" s="73"/>
    </row>
    <row r="59" spans="1:11" ht="12.75">
      <c r="A59" s="69"/>
      <c r="B59" s="77"/>
      <c r="C59" s="71"/>
      <c r="D59" s="71"/>
      <c r="E59" s="78"/>
      <c r="F59" s="78"/>
      <c r="G59" s="79"/>
      <c r="H59" s="79"/>
      <c r="I59" s="81"/>
      <c r="J59" s="75"/>
      <c r="K59" s="73"/>
    </row>
    <row r="60" spans="1:11" ht="12.75">
      <c r="A60" s="69"/>
      <c r="B60" s="77" t="s">
        <v>102</v>
      </c>
      <c r="C60" s="71"/>
      <c r="D60" s="71"/>
      <c r="E60" s="78"/>
      <c r="F60" s="78"/>
      <c r="G60" s="79"/>
      <c r="H60" s="79"/>
      <c r="I60" s="81"/>
      <c r="J60" s="75"/>
      <c r="K60" s="73"/>
    </row>
    <row r="61" spans="1:11" ht="12.75">
      <c r="A61" s="69"/>
      <c r="B61" s="77"/>
      <c r="C61" s="71"/>
      <c r="D61" s="71"/>
      <c r="E61" s="78"/>
      <c r="F61" s="78"/>
      <c r="G61" s="79"/>
      <c r="H61" s="79"/>
      <c r="I61" s="81"/>
      <c r="J61" s="75"/>
      <c r="K61" s="73"/>
    </row>
    <row r="62" spans="1:11" ht="12.75">
      <c r="A62" s="69"/>
      <c r="B62" s="77" t="s">
        <v>103</v>
      </c>
      <c r="C62" s="71"/>
      <c r="D62" s="71"/>
      <c r="E62" s="78"/>
      <c r="F62" s="78"/>
      <c r="G62" s="79"/>
      <c r="H62" s="79"/>
      <c r="I62" s="81"/>
      <c r="J62" s="75"/>
      <c r="K62" s="73"/>
    </row>
    <row r="63" spans="1:10" ht="12.75">
      <c r="A63" s="69"/>
      <c r="B63" s="77"/>
      <c r="C63" s="23"/>
      <c r="D63" s="71"/>
      <c r="E63" s="78"/>
      <c r="F63" s="78"/>
      <c r="G63" s="79"/>
      <c r="H63" s="79"/>
      <c r="I63" s="82"/>
      <c r="J63" s="83"/>
    </row>
    <row r="64" spans="1:10" ht="12.75">
      <c r="A64" s="84"/>
      <c r="B64" s="77" t="s">
        <v>104</v>
      </c>
      <c r="C64" s="23"/>
      <c r="D64" s="71"/>
      <c r="E64" s="78"/>
      <c r="F64" s="78"/>
      <c r="G64" s="79"/>
      <c r="H64" s="79"/>
      <c r="I64" s="82"/>
      <c r="J64" s="83"/>
    </row>
    <row r="65" spans="1:10" ht="12.75">
      <c r="A65" s="84"/>
      <c r="B65" s="77"/>
      <c r="C65" s="23"/>
      <c r="D65" s="71"/>
      <c r="E65" s="78"/>
      <c r="F65" s="78"/>
      <c r="G65" s="79"/>
      <c r="H65" s="79"/>
      <c r="I65" s="82"/>
      <c r="J65" s="83"/>
    </row>
    <row r="66" spans="1:10" ht="12.75">
      <c r="A66" s="84"/>
      <c r="B66" s="77" t="e">
        <f>CONCATENATE(C66,C19)</f>
        <v>#NAME?</v>
      </c>
      <c r="C66" s="85" t="s">
        <v>105</v>
      </c>
      <c r="D66" s="71"/>
      <c r="E66" s="78"/>
      <c r="F66" s="78"/>
      <c r="G66" s="79"/>
      <c r="H66" s="79"/>
      <c r="I66" s="82"/>
      <c r="J66" s="83"/>
    </row>
    <row r="67" spans="1:10" ht="12.75">
      <c r="A67" s="84"/>
      <c r="B67" s="77"/>
      <c r="C67" s="71"/>
      <c r="D67" s="71"/>
      <c r="E67" s="78"/>
      <c r="F67" s="78"/>
      <c r="G67" s="79"/>
      <c r="H67" s="79"/>
      <c r="I67" s="82"/>
      <c r="J67" s="83"/>
    </row>
    <row r="68" spans="1:10" ht="12.75">
      <c r="A68" s="84"/>
      <c r="B68" s="77" t="str">
        <f>CONCATENATE(C68,J19)</f>
        <v>UK* share of top 15 gross:  0.0%</v>
      </c>
      <c r="C68" s="86" t="s">
        <v>106</v>
      </c>
      <c r="D68" s="71"/>
      <c r="E68" s="78"/>
      <c r="F68" s="78"/>
      <c r="G68" s="79"/>
      <c r="H68" s="79"/>
      <c r="I68" s="82"/>
      <c r="J68" s="83"/>
    </row>
    <row r="69" spans="1:10" ht="12.75">
      <c r="A69" s="73"/>
      <c r="B69" s="77"/>
      <c r="C69" s="21"/>
      <c r="D69" s="71"/>
      <c r="E69" s="71"/>
      <c r="F69" s="71"/>
      <c r="G69" s="51"/>
      <c r="H69" s="75"/>
      <c r="I69" s="82"/>
      <c r="J69" s="83"/>
    </row>
    <row r="70" spans="1:10" ht="12.75">
      <c r="A70" s="73"/>
      <c r="B70" s="87" t="s">
        <v>107</v>
      </c>
      <c r="C70" s="21"/>
      <c r="D70" s="23"/>
      <c r="E70" s="71"/>
      <c r="F70" s="71"/>
      <c r="G70" s="51"/>
      <c r="H70" s="51"/>
      <c r="I70" s="88"/>
      <c r="J70" s="88"/>
    </row>
    <row r="71" spans="1:10" ht="12.75">
      <c r="A71" s="73"/>
      <c r="B71" s="89"/>
      <c r="D71" s="8"/>
      <c r="E71" s="71"/>
      <c r="F71" s="71"/>
      <c r="G71" s="51"/>
      <c r="H71" s="51"/>
      <c r="I71" s="88"/>
      <c r="J71" s="88"/>
    </row>
    <row r="72" spans="1:10" ht="12.75">
      <c r="A72" s="73"/>
      <c r="B72" s="90" t="s">
        <v>108</v>
      </c>
      <c r="D72" s="8"/>
      <c r="E72" s="71"/>
      <c r="F72" s="71"/>
      <c r="G72" s="51"/>
      <c r="H72" s="51"/>
      <c r="I72" s="88"/>
      <c r="J72" s="88"/>
    </row>
    <row r="73" spans="1:10" ht="12.75">
      <c r="A73" s="73"/>
      <c r="B73" s="91" t="s">
        <v>109</v>
      </c>
      <c r="D73" s="8"/>
      <c r="E73" s="71"/>
      <c r="F73" s="71"/>
      <c r="G73" s="51"/>
      <c r="H73" s="51"/>
      <c r="I73" s="88"/>
      <c r="J73" s="88"/>
    </row>
    <row r="74" spans="1:10" ht="12.75">
      <c r="A74" s="73"/>
      <c r="B74" s="91" t="s">
        <v>110</v>
      </c>
      <c r="D74" s="8"/>
      <c r="E74" s="71"/>
      <c r="F74" s="71"/>
      <c r="G74" s="51"/>
      <c r="H74" s="51"/>
      <c r="I74" s="88"/>
      <c r="J74" s="88"/>
    </row>
    <row r="75" spans="1:10" ht="12.75">
      <c r="A75" s="92"/>
      <c r="B75" s="91"/>
      <c r="D75" s="8"/>
      <c r="E75" s="71"/>
      <c r="F75" s="71"/>
      <c r="G75" s="51"/>
      <c r="H75" s="51"/>
      <c r="I75" s="52"/>
      <c r="J75" s="52"/>
    </row>
    <row r="76" spans="1:10" ht="12.75">
      <c r="A76" s="92"/>
      <c r="B76" s="90" t="s">
        <v>111</v>
      </c>
      <c r="E76" s="93"/>
      <c r="H76" s="51"/>
      <c r="I76" s="52"/>
      <c r="J76" s="52"/>
    </row>
    <row r="77" spans="1:10" ht="12.75">
      <c r="A77" s="92"/>
      <c r="B77" s="91" t="s">
        <v>112</v>
      </c>
      <c r="D77" s="8"/>
      <c r="E77" s="71"/>
      <c r="F77" s="10"/>
      <c r="G77" s="51"/>
      <c r="H77" s="51"/>
      <c r="I77" s="52"/>
      <c r="J77" s="52"/>
    </row>
    <row r="78" spans="1:10" ht="12.75">
      <c r="A78" s="92"/>
      <c r="B78" s="91" t="s">
        <v>113</v>
      </c>
      <c r="D78" s="8"/>
      <c r="E78" s="71"/>
      <c r="F78" s="10"/>
      <c r="G78" s="51"/>
      <c r="H78" s="51"/>
      <c r="I78" s="52"/>
      <c r="J78" s="52"/>
    </row>
    <row r="79" spans="1:10" ht="12.75">
      <c r="A79" s="92"/>
      <c r="B79" s="91"/>
      <c r="D79" s="8"/>
      <c r="E79" s="50"/>
      <c r="F79" s="10"/>
      <c r="G79" s="51"/>
      <c r="H79" s="51"/>
      <c r="I79" s="52"/>
      <c r="J79" s="52"/>
    </row>
    <row r="80" spans="1:10" ht="12.75">
      <c r="A80" s="92"/>
      <c r="B80" s="93"/>
      <c r="E80" s="93"/>
      <c r="H80" s="51"/>
      <c r="I80" s="52"/>
      <c r="J80" s="52"/>
    </row>
    <row r="81" spans="1:4" ht="12.75">
      <c r="A81" s="94"/>
      <c r="B81" s="95" t="s">
        <v>114</v>
      </c>
      <c r="D81" s="28"/>
    </row>
    <row r="82" spans="1:10" ht="12.75">
      <c r="A82" s="94"/>
      <c r="B82" s="64" t="s">
        <v>115</v>
      </c>
      <c r="C82" s="2" t="s">
        <v>81</v>
      </c>
      <c r="D82" s="24" t="s">
        <v>17</v>
      </c>
      <c r="E82" s="65" t="s">
        <v>82</v>
      </c>
      <c r="G82" s="69"/>
      <c r="H82" s="69"/>
      <c r="I82" s="26"/>
      <c r="J82" s="69"/>
    </row>
    <row r="83" spans="1:10" ht="12.75">
      <c r="A83" s="94"/>
      <c r="B83" s="64" t="s">
        <v>116</v>
      </c>
      <c r="C83" s="2" t="s">
        <v>12</v>
      </c>
      <c r="D83" s="24" t="s">
        <v>17</v>
      </c>
      <c r="E83" s="65" t="s">
        <v>91</v>
      </c>
      <c r="G83" s="69"/>
      <c r="H83" s="69"/>
      <c r="I83" s="26"/>
      <c r="J83" s="69"/>
    </row>
    <row r="84" spans="1:10" ht="12.75">
      <c r="A84" s="94"/>
      <c r="B84" s="64" t="s">
        <v>117</v>
      </c>
      <c r="C84" s="2" t="s">
        <v>21</v>
      </c>
      <c r="D84" s="24" t="s">
        <v>17</v>
      </c>
      <c r="E84" s="65" t="s">
        <v>38</v>
      </c>
      <c r="G84" s="69"/>
      <c r="H84" s="69"/>
      <c r="I84" s="26"/>
      <c r="J84" s="69"/>
    </row>
    <row r="85" spans="1:10" ht="12.75">
      <c r="A85" s="94"/>
      <c r="B85" s="64" t="s">
        <v>118</v>
      </c>
      <c r="C85" s="2" t="s">
        <v>81</v>
      </c>
      <c r="D85" s="24" t="s">
        <v>17</v>
      </c>
      <c r="E85" s="65" t="s">
        <v>87</v>
      </c>
      <c r="G85" s="69"/>
      <c r="H85" s="69"/>
      <c r="I85" s="26"/>
      <c r="J85" s="69"/>
    </row>
    <row r="86" spans="1:10" ht="12.75">
      <c r="A86" s="94"/>
      <c r="B86" s="64" t="s">
        <v>119</v>
      </c>
      <c r="C86" s="2" t="s">
        <v>12</v>
      </c>
      <c r="D86" s="24" t="s">
        <v>17</v>
      </c>
      <c r="E86" s="65" t="s">
        <v>120</v>
      </c>
      <c r="G86" s="69"/>
      <c r="H86" s="69"/>
      <c r="I86" s="26"/>
      <c r="J86" s="69"/>
    </row>
    <row r="87" spans="1:10" ht="12.75">
      <c r="A87" s="94"/>
      <c r="B87" s="64" t="s">
        <v>121</v>
      </c>
      <c r="C87" s="2" t="s">
        <v>122</v>
      </c>
      <c r="D87" s="24" t="s">
        <v>17</v>
      </c>
      <c r="E87" s="65" t="s">
        <v>13</v>
      </c>
      <c r="G87" s="69"/>
      <c r="H87" s="69"/>
      <c r="I87" s="26"/>
      <c r="J87" s="69"/>
    </row>
    <row r="88" spans="1:10" ht="12.75">
      <c r="A88" s="94"/>
      <c r="B88" s="64" t="s">
        <v>123</v>
      </c>
      <c r="C88" s="2" t="s">
        <v>124</v>
      </c>
      <c r="D88" s="24" t="s">
        <v>17</v>
      </c>
      <c r="E88" s="65" t="s">
        <v>125</v>
      </c>
      <c r="G88" s="69"/>
      <c r="H88" s="69"/>
      <c r="I88" s="26"/>
      <c r="J88" s="69"/>
    </row>
    <row r="89" spans="1:10" ht="12.75">
      <c r="A89" s="94"/>
      <c r="B89" s="64" t="s">
        <v>126</v>
      </c>
      <c r="C89" s="2" t="s">
        <v>127</v>
      </c>
      <c r="D89" s="24" t="s">
        <v>17</v>
      </c>
      <c r="E89" s="65" t="s">
        <v>128</v>
      </c>
      <c r="G89" s="69"/>
      <c r="H89" s="69"/>
      <c r="I89" s="26"/>
      <c r="J89" s="69"/>
    </row>
    <row r="90" spans="1:10" ht="12.75">
      <c r="A90" s="94"/>
      <c r="B90" s="64" t="s">
        <v>129</v>
      </c>
      <c r="C90" s="2" t="s">
        <v>130</v>
      </c>
      <c r="D90" s="24" t="s">
        <v>17</v>
      </c>
      <c r="E90" s="65" t="s">
        <v>131</v>
      </c>
      <c r="G90" s="69"/>
      <c r="H90" s="69"/>
      <c r="I90" s="26"/>
      <c r="J90" s="69"/>
    </row>
    <row r="91" spans="1:10" ht="12.75">
      <c r="A91" s="69"/>
      <c r="B91" s="64" t="s">
        <v>132</v>
      </c>
      <c r="C91" s="2" t="s">
        <v>12</v>
      </c>
      <c r="D91" s="24" t="s">
        <v>17</v>
      </c>
      <c r="E91" s="65" t="s">
        <v>25</v>
      </c>
      <c r="G91" s="69"/>
      <c r="H91" s="69"/>
      <c r="I91" s="26"/>
      <c r="J91" s="69"/>
    </row>
    <row r="92" spans="1:10" ht="12.75">
      <c r="A92" s="69"/>
      <c r="B92" s="64" t="s">
        <v>133</v>
      </c>
      <c r="C92" s="2" t="s">
        <v>81</v>
      </c>
      <c r="D92" s="24" t="s">
        <v>17</v>
      </c>
      <c r="E92" s="65" t="s">
        <v>134</v>
      </c>
      <c r="G92" s="69"/>
      <c r="H92" s="69"/>
      <c r="I92" s="26"/>
      <c r="J92" s="69"/>
    </row>
    <row r="93" spans="1:10" ht="12.75">
      <c r="A93" s="69"/>
      <c r="B93" s="64" t="s">
        <v>135</v>
      </c>
      <c r="C93" s="2" t="s">
        <v>21</v>
      </c>
      <c r="D93" s="24" t="s">
        <v>17</v>
      </c>
      <c r="E93" s="65" t="s">
        <v>136</v>
      </c>
      <c r="G93" s="69"/>
      <c r="H93" s="69"/>
      <c r="I93" s="26"/>
      <c r="J93" s="69"/>
    </row>
    <row r="94" spans="1:10" ht="12.75">
      <c r="A94" s="69"/>
      <c r="B94" s="64" t="s">
        <v>137</v>
      </c>
      <c r="C94" s="2" t="s">
        <v>138</v>
      </c>
      <c r="D94" s="24" t="s">
        <v>17</v>
      </c>
      <c r="E94" s="65" t="s">
        <v>139</v>
      </c>
      <c r="G94" s="69"/>
      <c r="H94" s="69"/>
      <c r="I94" s="26"/>
      <c r="J94" s="69"/>
    </row>
    <row r="95" spans="1:10" ht="12.75">
      <c r="A95" s="69"/>
      <c r="B95" s="64" t="s">
        <v>140</v>
      </c>
      <c r="C95" s="2" t="s">
        <v>12</v>
      </c>
      <c r="D95" s="24" t="s">
        <v>17</v>
      </c>
      <c r="E95" s="65" t="s">
        <v>22</v>
      </c>
      <c r="G95" s="69"/>
      <c r="H95" s="69"/>
      <c r="I95" s="26"/>
      <c r="J95" s="69"/>
    </row>
    <row r="96" spans="1:10" ht="12.75">
      <c r="A96" s="69"/>
      <c r="B96" s="64" t="s">
        <v>141</v>
      </c>
      <c r="C96" s="2" t="s">
        <v>142</v>
      </c>
      <c r="D96" s="24" t="s">
        <v>17</v>
      </c>
      <c r="E96" s="65" t="s">
        <v>143</v>
      </c>
      <c r="G96" s="69"/>
      <c r="H96" s="69"/>
      <c r="I96" s="26"/>
      <c r="J96" s="69"/>
    </row>
    <row r="97" spans="1:10" ht="12.75">
      <c r="A97" s="69"/>
      <c r="B97" s="64" t="s">
        <v>144</v>
      </c>
      <c r="C97" s="2" t="s">
        <v>145</v>
      </c>
      <c r="D97" s="24" t="s">
        <v>17</v>
      </c>
      <c r="E97" s="65" t="s">
        <v>146</v>
      </c>
      <c r="G97" s="69"/>
      <c r="H97" s="69"/>
      <c r="I97" s="26"/>
      <c r="J97" s="69"/>
    </row>
    <row r="98" spans="1:10" ht="12.75">
      <c r="A98" s="69"/>
      <c r="B98" s="64" t="s">
        <v>147</v>
      </c>
      <c r="C98" s="2" t="s">
        <v>81</v>
      </c>
      <c r="D98" s="24" t="s">
        <v>17</v>
      </c>
      <c r="E98" s="65" t="s">
        <v>98</v>
      </c>
      <c r="G98" s="69"/>
      <c r="H98" s="69"/>
      <c r="I98" s="26"/>
      <c r="J98" s="69"/>
    </row>
    <row r="99" spans="1:10" ht="12.75">
      <c r="A99" s="69"/>
      <c r="B99" s="64" t="s">
        <v>148</v>
      </c>
      <c r="C99" s="2" t="s">
        <v>12</v>
      </c>
      <c r="D99" s="24" t="s">
        <v>17</v>
      </c>
      <c r="E99" s="65" t="s">
        <v>30</v>
      </c>
      <c r="G99" s="69"/>
      <c r="H99" s="69"/>
      <c r="I99" s="26"/>
      <c r="J99" s="69"/>
    </row>
    <row r="100" spans="1:10" ht="12.75">
      <c r="A100" s="69"/>
      <c r="B100" s="64" t="s">
        <v>149</v>
      </c>
      <c r="C100" s="2" t="s">
        <v>150</v>
      </c>
      <c r="D100" s="24" t="s">
        <v>17</v>
      </c>
      <c r="E100" s="65" t="s">
        <v>151</v>
      </c>
      <c r="G100" s="69"/>
      <c r="H100" s="69"/>
      <c r="I100" s="26"/>
      <c r="J100" s="69"/>
    </row>
    <row r="101" spans="1:10" ht="12.75">
      <c r="A101" s="69"/>
      <c r="B101" s="64" t="s">
        <v>152</v>
      </c>
      <c r="C101" s="2" t="s">
        <v>153</v>
      </c>
      <c r="D101" s="24" t="s">
        <v>17</v>
      </c>
      <c r="E101" s="65" t="s">
        <v>154</v>
      </c>
      <c r="G101" s="69"/>
      <c r="H101" s="69"/>
      <c r="I101" s="26"/>
      <c r="J101" s="69"/>
    </row>
    <row r="102" spans="1:10" ht="12.75">
      <c r="A102" s="69"/>
      <c r="B102" s="64" t="s">
        <v>155</v>
      </c>
      <c r="C102" s="2" t="s">
        <v>12</v>
      </c>
      <c r="D102" s="24" t="s">
        <v>17</v>
      </c>
      <c r="E102" s="65" t="s">
        <v>25</v>
      </c>
      <c r="G102" s="69"/>
      <c r="H102" s="69"/>
      <c r="I102" s="26"/>
      <c r="J102" s="69"/>
    </row>
    <row r="103" spans="1:10" ht="12.75">
      <c r="A103" s="69"/>
      <c r="B103" s="64" t="s">
        <v>156</v>
      </c>
      <c r="C103" s="2" t="s">
        <v>81</v>
      </c>
      <c r="D103" s="24" t="s">
        <v>17</v>
      </c>
      <c r="E103" s="65" t="s">
        <v>157</v>
      </c>
      <c r="G103" s="69"/>
      <c r="H103" s="69"/>
      <c r="I103" s="26"/>
      <c r="J103" s="69"/>
    </row>
    <row r="104" spans="1:10" ht="12.75">
      <c r="A104" s="69"/>
      <c r="B104" s="64" t="s">
        <v>158</v>
      </c>
      <c r="C104" s="2" t="s">
        <v>21</v>
      </c>
      <c r="D104" s="24" t="s">
        <v>17</v>
      </c>
      <c r="E104" s="65" t="s">
        <v>159</v>
      </c>
      <c r="G104" s="69"/>
      <c r="H104" s="69"/>
      <c r="I104" s="26"/>
      <c r="J104" s="6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