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680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<sst xmlns="http://schemas.openxmlformats.org/spreadsheetml/2006/main" count="254" uniqueCount="163">
  <si>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</si>
  <si>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</si>
  <si>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</si>
  <si>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</si>
  <si>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</si>
  <si>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</si>
  <si>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</si>
  <si>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</si>
  <si>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</si>
  <si>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</si>
  <si>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</si>
  <si>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Warner Bros</t>
  </si>
  <si>
    <t>Disney</t>
  </si>
  <si>
    <t>UK/USA</t>
  </si>
  <si>
    <t>Universal</t>
  </si>
  <si>
    <t>eOne Films</t>
  </si>
  <si>
    <t>20th Century Fox</t>
  </si>
  <si>
    <t>UK</t>
  </si>
  <si>
    <t>Ind</t>
  </si>
  <si>
    <t>Total</t>
  </si>
  <si>
    <t>Other UK films</t>
  </si>
  <si>
    <t>Lionsgate</t>
  </si>
  <si>
    <t>Dogwoof</t>
  </si>
  <si>
    <t>Other openers</t>
  </si>
  <si>
    <t>StudioCanal</t>
  </si>
  <si>
    <t>Comments on this week's top 15 results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</si>
  <si>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</si>
  <si>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Swallows and Amazons</t>
  </si>
  <si>
    <t>Excluding previews the weekend gross for:</t>
  </si>
  <si>
    <t>Brotherhood</t>
  </si>
  <si>
    <t>Anthropoid</t>
  </si>
  <si>
    <t>Icon</t>
  </si>
  <si>
    <t>UK/Fra/Cze</t>
  </si>
  <si>
    <t>Independent</t>
  </si>
  <si>
    <t>Bridget Jones's Baby</t>
  </si>
  <si>
    <t>The Beatles: Eight Days a Week - The Touring Years</t>
  </si>
  <si>
    <t>Altitude</t>
  </si>
  <si>
    <t>Picture House Entertainment</t>
  </si>
  <si>
    <t>Supersonic</t>
  </si>
  <si>
    <t>The BFG</t>
  </si>
  <si>
    <t>Sony Pictures</t>
  </si>
  <si>
    <t>Vertigo</t>
  </si>
  <si>
    <t>-</t>
  </si>
  <si>
    <t>My Scientology Movie</t>
  </si>
  <si>
    <t>The Girl on the Train</t>
  </si>
  <si>
    <t>War on Everyone</t>
  </si>
  <si>
    <t xml:space="preserve">UK* films in top 15: </t>
  </si>
  <si>
    <t xml:space="preserve">UK* share of top 15 gross:  </t>
  </si>
  <si>
    <t>American Honey</t>
  </si>
  <si>
    <t>Miss Saigon: 25th Anniversary Performance (Musical)</t>
  </si>
  <si>
    <t>Storks</t>
  </si>
  <si>
    <t>Paramount</t>
  </si>
  <si>
    <t>I, Daniel Blake</t>
  </si>
  <si>
    <t>Jack Reacher: Never Go Back</t>
  </si>
  <si>
    <t>Trolls</t>
  </si>
  <si>
    <t>UK/Fra/Bel</t>
  </si>
  <si>
    <t>Ayngaran</t>
  </si>
  <si>
    <t>Verve</t>
  </si>
  <si>
    <t>Genesius Pictures</t>
  </si>
  <si>
    <t>Burn Burn Burn</t>
  </si>
  <si>
    <t>Doctor Strange</t>
  </si>
  <si>
    <t>Ethel &amp; Ernest</t>
  </si>
  <si>
    <t>Starfish</t>
  </si>
  <si>
    <t>Nocturnal Animals</t>
  </si>
  <si>
    <t>The Accountant</t>
  </si>
  <si>
    <t>The Light Between Oceans</t>
  </si>
  <si>
    <t>A Street Cat Named Bob</t>
  </si>
  <si>
    <t>UK/USA/NZ</t>
  </si>
  <si>
    <t>Pol</t>
  </si>
  <si>
    <t>Arrival</t>
  </si>
  <si>
    <t>Eros</t>
  </si>
  <si>
    <t>Chaar Sahibzaade: Rise of Banda Singh Bahadur</t>
  </si>
  <si>
    <t>Jpn</t>
  </si>
  <si>
    <t>USA/Chn</t>
  </si>
  <si>
    <t>Ned</t>
  </si>
  <si>
    <t>The Childhood of a Leader</t>
  </si>
  <si>
    <t>UK/USA/Ire/Fra/Hun/Swe</t>
  </si>
  <si>
    <t>Saul - Glyndebourne 2016 (Opera)</t>
  </si>
  <si>
    <t>B4U Movies</t>
  </si>
  <si>
    <t>National Amusements UK</t>
  </si>
  <si>
    <t>Park Circus</t>
  </si>
  <si>
    <t>Soda</t>
  </si>
  <si>
    <t>CinemaLive</t>
  </si>
  <si>
    <t>Signature Entertainment</t>
  </si>
  <si>
    <t>ARY Films</t>
  </si>
  <si>
    <t>Q Entertainment</t>
  </si>
  <si>
    <t>Matchbox Films</t>
  </si>
  <si>
    <t>Grand Showbiz</t>
  </si>
  <si>
    <t>MUBI</t>
  </si>
  <si>
    <t>Pinewood Live</t>
  </si>
  <si>
    <t>Glyndebourne Opera</t>
  </si>
  <si>
    <t>Dog Eat Dog</t>
  </si>
  <si>
    <t>Force 2</t>
  </si>
  <si>
    <t>Gimme Danger</t>
  </si>
  <si>
    <t>I, Olga Hepnarova</t>
  </si>
  <si>
    <t>Indignation</t>
  </si>
  <si>
    <t>Kadavul Irukaan Kumaru</t>
  </si>
  <si>
    <t>LittleScreen November</t>
  </si>
  <si>
    <t>Tum Bin 2</t>
  </si>
  <si>
    <t>Your Name</t>
  </si>
  <si>
    <t>Fantastic Beasts and Where to Find Them</t>
  </si>
  <si>
    <t>In the Heat of the Night (Re: 2016)</t>
  </si>
  <si>
    <t>The Music of Strangers</t>
  </si>
  <si>
    <t>United States of Love</t>
  </si>
  <si>
    <t>The Orchard</t>
  </si>
  <si>
    <t>CzR/Pol/Svk/Fra</t>
  </si>
  <si>
    <t>Pol/Swe</t>
  </si>
  <si>
    <t>Branagh Theatre Live: The Entertainer 2016 (Theatre)</t>
  </si>
  <si>
    <t>Benim Adim Feridun</t>
  </si>
  <si>
    <t>Pak</t>
  </si>
  <si>
    <t>Tur</t>
  </si>
  <si>
    <t>Nor</t>
  </si>
  <si>
    <t>Under the Shadow</t>
  </si>
  <si>
    <t>UK/Iran</t>
  </si>
  <si>
    <t>Kor</t>
  </si>
  <si>
    <t>Revolution - New Art for a New World</t>
  </si>
  <si>
    <t>Les Contes D'Hoffmann - Royal Opera, London 2016/17</t>
  </si>
  <si>
    <t>Kaleidoscope</t>
  </si>
  <si>
    <t>Royal Opera House</t>
  </si>
  <si>
    <t>Arts Alliance</t>
  </si>
  <si>
    <t xml:space="preserve">DCPi </t>
  </si>
  <si>
    <t>Arrow Films</t>
  </si>
  <si>
    <t>Swamy Movies</t>
  </si>
  <si>
    <t>Af-Media</t>
  </si>
  <si>
    <t xml:space="preserve">Reliance Big Pictures </t>
  </si>
  <si>
    <t>ABS-CBN Distributors</t>
  </si>
  <si>
    <t>RFT Films</t>
  </si>
  <si>
    <t>Eureka</t>
  </si>
  <si>
    <t>JBG Pictures</t>
  </si>
  <si>
    <t xml:space="preserve">Andre Rieu: Christmas With Andre 2016 </t>
  </si>
  <si>
    <t>BFI: Weekend 18-20 November 2016 UK box office report</t>
  </si>
  <si>
    <t>Rolling 52 week ranking: 6th</t>
  </si>
  <si>
    <t>Against same weekend last year: +14%</t>
  </si>
  <si>
    <t>Against last weekend: +86%</t>
  </si>
  <si>
    <t>Against rolling 52 week norm: +45%</t>
  </si>
  <si>
    <r>
      <t xml:space="preserve">Arrival </t>
    </r>
    <r>
      <rPr>
        <sz val="11"/>
        <rFont val="Calibri"/>
        <family val="2"/>
      </rPr>
      <t>has decreased by 42%</t>
    </r>
  </si>
  <si>
    <t>Aanandam</t>
  </si>
  <si>
    <t>Allied</t>
  </si>
  <si>
    <t>Almost Christmas</t>
  </si>
  <si>
    <t>Bad Santa 2</t>
  </si>
  <si>
    <t>Creepy</t>
  </si>
  <si>
    <t>Dear Zindagi</t>
  </si>
  <si>
    <t>Dobara Phir Se</t>
  </si>
  <si>
    <t>Ikinci Sans</t>
  </si>
  <si>
    <t>Kanla Kasa Kaattappa</t>
  </si>
  <si>
    <t>Kavalai Vendam</t>
  </si>
  <si>
    <t>London Di Heer</t>
  </si>
  <si>
    <t>Magnus</t>
  </si>
  <si>
    <t>Mum's List</t>
  </si>
  <si>
    <t>Paterson</t>
  </si>
  <si>
    <t>Szkola Uwodzenia Czeslawa M.</t>
  </si>
  <si>
    <t>Thoppil Joppan</t>
  </si>
  <si>
    <t>Vanishing Time: A Boy Who Returned</t>
  </si>
  <si>
    <t>I am Bolt</t>
  </si>
  <si>
    <t>The Incident</t>
  </si>
  <si>
    <t>A United Kingdom</t>
  </si>
  <si>
    <t>The Unmarried Wife</t>
  </si>
  <si>
    <t>The Wailing</t>
  </si>
  <si>
    <t>Studio Soho</t>
  </si>
  <si>
    <t>Magnetes</t>
  </si>
  <si>
    <t>Fra/Ger/USA</t>
  </si>
  <si>
    <t>Phi</t>
  </si>
  <si>
    <t>Openers next week - 25 November 2016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</si>
</sst>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-* #,##0_-;\-* #,##0_-;_-* \-??_-;_-@_-"/>
    <numFmt numFmtId="171" formatCode="&quot;£&quot;#,##0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1"/>
      <color theme="0" tint="-0.3499799966812134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3" fillId="0" borderId="0" applyFont="0" applyFill="0" applyBorder="0" applyAlignment="0" applyProtection="0"/>
    <xf numFmtId="9" fontId="6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" fontId="4" fillId="0" borderId="0" xfId="67" applyNumberFormat="1" applyFont="1" applyFill="1" applyAlignment="1">
      <alignment horizontal="right"/>
      <protection/>
    </xf>
    <xf numFmtId="1" fontId="5" fillId="0" borderId="0" xfId="67" applyNumberFormat="1" applyFont="1" applyFill="1" applyAlignment="1">
      <alignment horizontal="left"/>
      <protection/>
    </xf>
    <xf numFmtId="1" fontId="4" fillId="0" borderId="0" xfId="67" applyNumberFormat="1" applyFont="1" applyFill="1" applyAlignment="1">
      <alignment horizontal="right" indent="1"/>
      <protection/>
    </xf>
    <xf numFmtId="164" fontId="4" fillId="0" borderId="0" xfId="67" applyNumberFormat="1" applyFont="1" applyFill="1" applyAlignment="1">
      <alignment horizontal="right" indent="1"/>
      <protection/>
    </xf>
    <xf numFmtId="1" fontId="4" fillId="0" borderId="0" xfId="67" applyNumberFormat="1" applyFont="1" applyFill="1" applyAlignment="1">
      <alignment horizontal="left" wrapText="1"/>
      <protection/>
    </xf>
    <xf numFmtId="9" fontId="4" fillId="0" borderId="0" xfId="67" applyNumberFormat="1" applyFont="1" applyFill="1" applyAlignment="1">
      <alignment horizontal="right" indent="1"/>
      <protection/>
    </xf>
    <xf numFmtId="0" fontId="4" fillId="0" borderId="0" xfId="67" applyNumberFormat="1" applyFont="1" applyFill="1" applyAlignment="1">
      <alignment horizontal="center"/>
      <protection/>
    </xf>
    <xf numFmtId="164" fontId="4" fillId="0" borderId="0" xfId="67" applyNumberFormat="1" applyFont="1" applyFill="1" applyAlignment="1">
      <alignment horizontal="center"/>
      <protection/>
    </xf>
    <xf numFmtId="0" fontId="2" fillId="0" borderId="0" xfId="63" applyFont="1">
      <alignment/>
      <protection/>
    </xf>
    <xf numFmtId="1" fontId="5" fillId="33" borderId="0" xfId="67" applyNumberFormat="1" applyFont="1" applyFill="1" applyAlignment="1">
      <alignment horizontal="right"/>
      <protection/>
    </xf>
    <xf numFmtId="1" fontId="5" fillId="33" borderId="0" xfId="67" applyNumberFormat="1" applyFont="1" applyFill="1" applyAlignment="1">
      <alignment horizontal="left"/>
      <protection/>
    </xf>
    <xf numFmtId="1" fontId="5" fillId="33" borderId="0" xfId="67" applyNumberFormat="1" applyFont="1" applyFill="1" applyAlignment="1">
      <alignment horizontal="right" wrapText="1" indent="1"/>
      <protection/>
    </xf>
    <xf numFmtId="164" fontId="5" fillId="33" borderId="0" xfId="67" applyNumberFormat="1" applyFont="1" applyFill="1" applyAlignment="1">
      <alignment horizontal="right" wrapText="1" indent="1"/>
      <protection/>
    </xf>
    <xf numFmtId="1" fontId="5" fillId="33" borderId="0" xfId="67" applyNumberFormat="1" applyFont="1" applyFill="1" applyAlignment="1">
      <alignment horizontal="left" wrapText="1"/>
      <protection/>
    </xf>
    <xf numFmtId="9" fontId="5" fillId="33" borderId="0" xfId="67" applyNumberFormat="1" applyFont="1" applyFill="1" applyAlignment="1">
      <alignment horizontal="right" wrapText="1" indent="1"/>
      <protection/>
    </xf>
    <xf numFmtId="0" fontId="5" fillId="33" borderId="0" xfId="67" applyNumberFormat="1" applyFont="1" applyFill="1" applyAlignment="1">
      <alignment horizontal="right" wrapText="1"/>
      <protection/>
    </xf>
    <xf numFmtId="164" fontId="5" fillId="33" borderId="0" xfId="67" applyNumberFormat="1" applyFont="1" applyFill="1" applyAlignment="1">
      <alignment horizontal="right" wrapText="1"/>
      <protection/>
    </xf>
    <xf numFmtId="0" fontId="2" fillId="0" borderId="0" xfId="67" applyFont="1" applyFill="1" applyAlignment="1">
      <alignment horizontal="right" indent="1"/>
      <protection/>
    </xf>
    <xf numFmtId="0" fontId="2" fillId="0" borderId="0" xfId="63" applyFont="1" applyFill="1" applyAlignment="1">
      <alignment horizontal="left" indent="1"/>
      <protection/>
    </xf>
    <xf numFmtId="0" fontId="2" fillId="0" borderId="0" xfId="63" applyFont="1" applyFill="1" applyAlignment="1">
      <alignment horizontal="right" indent="1"/>
      <protection/>
    </xf>
    <xf numFmtId="166" fontId="4" fillId="0" borderId="0" xfId="46" applyNumberFormat="1" applyFont="1" applyFill="1" applyBorder="1" applyAlignment="1" applyProtection="1">
      <alignment horizontal="right" indent="1"/>
      <protection/>
    </xf>
    <xf numFmtId="9" fontId="4" fillId="0" borderId="0" xfId="67" applyNumberFormat="1" applyFont="1" applyFill="1" applyAlignment="1">
      <alignment horizontal="right" indent="1" shrinkToFit="1"/>
      <protection/>
    </xf>
    <xf numFmtId="164" fontId="4" fillId="0" borderId="0" xfId="47" applyNumberFormat="1" applyFont="1" applyFill="1" applyBorder="1" applyAlignment="1" applyProtection="1">
      <alignment horizontal="right" indent="1"/>
      <protection/>
    </xf>
    <xf numFmtId="9" fontId="2" fillId="0" borderId="0" xfId="72" applyFont="1" applyFill="1" applyBorder="1" applyAlignment="1" applyProtection="1">
      <alignment horizontal="right" indent="1"/>
      <protection/>
    </xf>
    <xf numFmtId="9" fontId="4" fillId="0" borderId="0" xfId="47" applyNumberFormat="1" applyFont="1" applyFill="1" applyBorder="1" applyAlignment="1" applyProtection="1">
      <alignment horizontal="right" indent="1"/>
      <protection/>
    </xf>
    <xf numFmtId="1" fontId="5" fillId="33" borderId="0" xfId="67" applyNumberFormat="1" applyFont="1" applyFill="1" applyAlignment="1">
      <alignment horizontal="right" shrinkToFit="1"/>
      <protection/>
    </xf>
    <xf numFmtId="1" fontId="5" fillId="33" borderId="0" xfId="67" applyNumberFormat="1" applyFont="1" applyFill="1" applyAlignment="1">
      <alignment horizontal="left" shrinkToFit="1"/>
      <protection/>
    </xf>
    <xf numFmtId="1" fontId="5" fillId="33" borderId="0" xfId="67" applyNumberFormat="1" applyFont="1" applyFill="1" applyAlignment="1">
      <alignment horizontal="right" indent="1" shrinkToFit="1"/>
      <protection/>
    </xf>
    <xf numFmtId="164" fontId="5" fillId="33" borderId="0" xfId="67" applyNumberFormat="1" applyFont="1" applyFill="1" applyAlignment="1">
      <alignment horizontal="right" indent="1" shrinkToFit="1"/>
      <protection/>
    </xf>
    <xf numFmtId="1" fontId="5" fillId="33" borderId="0" xfId="67" applyNumberFormat="1" applyFont="1" applyFill="1" applyAlignment="1">
      <alignment horizontal="left" wrapText="1" shrinkToFit="1"/>
      <protection/>
    </xf>
    <xf numFmtId="1" fontId="5" fillId="0" borderId="0" xfId="67" applyNumberFormat="1" applyFont="1" applyFill="1" applyAlignment="1">
      <alignment horizontal="right" shrinkToFit="1"/>
      <protection/>
    </xf>
    <xf numFmtId="1" fontId="5" fillId="0" borderId="0" xfId="67" applyNumberFormat="1" applyFont="1" applyFill="1" applyAlignment="1">
      <alignment horizontal="left" shrinkToFit="1"/>
      <protection/>
    </xf>
    <xf numFmtId="1" fontId="5" fillId="0" borderId="0" xfId="67" applyNumberFormat="1" applyFont="1" applyFill="1" applyAlignment="1">
      <alignment horizontal="right" indent="1" shrinkToFit="1"/>
      <protection/>
    </xf>
    <xf numFmtId="168" fontId="5" fillId="0" borderId="0" xfId="72" applyNumberFormat="1" applyFont="1" applyFill="1" applyBorder="1" applyAlignment="1" applyProtection="1">
      <alignment horizontal="right" shrinkToFit="1"/>
      <protection/>
    </xf>
    <xf numFmtId="168" fontId="5" fillId="0" borderId="0" xfId="72" applyNumberFormat="1" applyFont="1" applyFill="1" applyBorder="1" applyAlignment="1" applyProtection="1">
      <alignment horizontal="left" shrinkToFit="1"/>
      <protection/>
    </xf>
    <xf numFmtId="164" fontId="5" fillId="0" borderId="0" xfId="72" applyNumberFormat="1" applyFont="1" applyFill="1" applyBorder="1" applyAlignment="1" applyProtection="1">
      <alignment horizontal="right" shrinkToFit="1"/>
      <protection/>
    </xf>
    <xf numFmtId="0" fontId="4" fillId="0" borderId="0" xfId="67" applyFont="1" applyFill="1" applyAlignment="1">
      <alignment horizontal="right"/>
      <protection/>
    </xf>
    <xf numFmtId="0" fontId="4" fillId="0" borderId="0" xfId="67" applyFont="1" applyFill="1" applyAlignment="1">
      <alignment horizontal="right" indent="1"/>
      <protection/>
    </xf>
    <xf numFmtId="0" fontId="4" fillId="0" borderId="0" xfId="67" applyFont="1" applyFill="1" applyAlignment="1">
      <alignment horizontal="left" wrapText="1"/>
      <protection/>
    </xf>
    <xf numFmtId="0" fontId="4" fillId="0" borderId="0" xfId="67" applyNumberFormat="1" applyFont="1" applyFill="1" applyAlignment="1">
      <alignment horizontal="right"/>
      <protection/>
    </xf>
    <xf numFmtId="164" fontId="4" fillId="0" borderId="0" xfId="67" applyNumberFormat="1" applyFont="1" applyFill="1" applyAlignment="1">
      <alignment horizontal="right"/>
      <protection/>
    </xf>
    <xf numFmtId="168" fontId="5" fillId="0" borderId="0" xfId="72" applyNumberFormat="1" applyFont="1" applyFill="1" applyBorder="1" applyAlignment="1" applyProtection="1">
      <alignment horizontal="right" indent="1" shrinkToFit="1"/>
      <protection/>
    </xf>
    <xf numFmtId="1" fontId="5" fillId="0" borderId="0" xfId="67" applyNumberFormat="1" applyFont="1" applyFill="1" applyAlignment="1">
      <alignment horizontal="left" wrapText="1" shrinkToFit="1"/>
      <protection/>
    </xf>
    <xf numFmtId="0" fontId="4" fillId="0" borderId="0" xfId="67" applyNumberFormat="1" applyFont="1" applyFill="1" applyAlignment="1">
      <alignment horizontal="right" shrinkToFit="1"/>
      <protection/>
    </xf>
    <xf numFmtId="0" fontId="5" fillId="0" borderId="0" xfId="49" applyNumberFormat="1" applyFont="1" applyFill="1" applyBorder="1" applyAlignment="1" applyProtection="1">
      <alignment horizontal="right" shrinkToFit="1"/>
      <protection/>
    </xf>
    <xf numFmtId="164" fontId="5" fillId="0" borderId="0" xfId="67" applyNumberFormat="1" applyFont="1" applyFill="1" applyAlignment="1">
      <alignment horizontal="right" shrinkToFit="1"/>
      <protection/>
    </xf>
    <xf numFmtId="0" fontId="2" fillId="0" borderId="0" xfId="63" applyFont="1" applyFill="1">
      <alignment/>
      <protection/>
    </xf>
    <xf numFmtId="3" fontId="4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3" applyFont="1" applyAlignment="1">
      <alignment horizontal="left" indent="1"/>
      <protection/>
    </xf>
    <xf numFmtId="0" fontId="2" fillId="0" borderId="0" xfId="63" applyFont="1" applyAlignment="1">
      <alignment horizontal="right" indent="1"/>
      <protection/>
    </xf>
    <xf numFmtId="0" fontId="2" fillId="0" borderId="0" xfId="63" applyFont="1" applyAlignment="1">
      <alignment horizontal="left" indent="1"/>
      <protection/>
    </xf>
    <xf numFmtId="0" fontId="2" fillId="0" borderId="0" xfId="63" applyFont="1" applyAlignment="1">
      <alignment horizontal="left" wrapText="1" indent="1"/>
      <protection/>
    </xf>
    <xf numFmtId="0" fontId="2" fillId="0" borderId="0" xfId="63" applyFont="1" applyFill="1" applyAlignment="1">
      <alignment horizontal="left"/>
      <protection/>
    </xf>
    <xf numFmtId="1" fontId="4" fillId="0" borderId="0" xfId="67" applyNumberFormat="1" applyFont="1" applyFill="1" applyAlignment="1">
      <alignment horizontal="right" indent="1" shrinkToFit="1"/>
      <protection/>
    </xf>
    <xf numFmtId="169" fontId="4" fillId="0" borderId="0" xfId="46" applyNumberFormat="1" applyFont="1" applyFill="1" applyBorder="1" applyAlignment="1" applyProtection="1">
      <alignment horizontal="right" indent="1"/>
      <protection/>
    </xf>
    <xf numFmtId="0" fontId="5" fillId="0" borderId="0" xfId="61" applyFont="1" applyAlignment="1">
      <alignment horizontal="left"/>
      <protection/>
    </xf>
    <xf numFmtId="170" fontId="4" fillId="0" borderId="0" xfId="46" applyNumberFormat="1" applyFont="1" applyFill="1" applyBorder="1" applyAlignment="1" applyProtection="1">
      <alignment/>
      <protection/>
    </xf>
    <xf numFmtId="1" fontId="4" fillId="0" borderId="0" xfId="67" applyNumberFormat="1" applyFont="1" applyFill="1" applyAlignment="1">
      <alignment horizontal="left"/>
      <protection/>
    </xf>
    <xf numFmtId="164" fontId="4" fillId="0" borderId="0" xfId="47" applyNumberFormat="1" applyFont="1" applyFill="1" applyBorder="1" applyAlignment="1" applyProtection="1">
      <alignment horizontal="right"/>
      <protection/>
    </xf>
    <xf numFmtId="164" fontId="4" fillId="0" borderId="0" xfId="67" applyNumberFormat="1" applyFont="1" applyFill="1">
      <alignment/>
      <protection/>
    </xf>
    <xf numFmtId="0" fontId="4" fillId="0" borderId="0" xfId="67" applyFont="1" applyFill="1">
      <alignment/>
      <protection/>
    </xf>
    <xf numFmtId="164" fontId="4" fillId="0" borderId="0" xfId="74" applyNumberFormat="1" applyFont="1" applyFill="1" applyBorder="1" applyAlignment="1" applyProtection="1">
      <alignment/>
      <protection/>
    </xf>
    <xf numFmtId="169" fontId="4" fillId="0" borderId="0" xfId="46" applyNumberFormat="1" applyFont="1" applyFill="1" applyBorder="1" applyAlignment="1" applyProtection="1">
      <alignment/>
      <protection/>
    </xf>
    <xf numFmtId="164" fontId="4" fillId="0" borderId="0" xfId="61" applyNumberFormat="1" applyFont="1" applyAlignment="1">
      <alignment horizontal="right"/>
      <protection/>
    </xf>
    <xf numFmtId="0" fontId="4" fillId="0" borderId="0" xfId="67" applyFont="1" applyFill="1" applyAlignment="1">
      <alignment horizontal="left" indent="1"/>
      <protection/>
    </xf>
    <xf numFmtId="0" fontId="4" fillId="0" borderId="0" xfId="68" applyFont="1" applyFill="1" applyAlignment="1">
      <alignment horizontal="left"/>
      <protection/>
    </xf>
    <xf numFmtId="0" fontId="7" fillId="0" borderId="0" xfId="63" applyFont="1" applyAlignment="1">
      <alignment horizontal="left" indent="1"/>
      <protection/>
    </xf>
    <xf numFmtId="0" fontId="2" fillId="0" borderId="0" xfId="63" applyFont="1" applyAlignment="1">
      <alignment horizontal="left"/>
      <protection/>
    </xf>
    <xf numFmtId="0" fontId="2" fillId="0" borderId="0" xfId="63" applyFont="1" applyAlignment="1">
      <alignment horizontal="left" wrapText="1"/>
      <protection/>
    </xf>
    <xf numFmtId="164" fontId="2" fillId="0" borderId="0" xfId="63" applyNumberFormat="1" applyFont="1">
      <alignment/>
      <protection/>
    </xf>
    <xf numFmtId="1" fontId="8" fillId="0" borderId="0" xfId="67" applyNumberFormat="1" applyFont="1" applyFill="1" applyAlignment="1">
      <alignment horizontal="left"/>
      <protection/>
    </xf>
    <xf numFmtId="9" fontId="46" fillId="33" borderId="0" xfId="71" applyFont="1" applyFill="1" applyAlignment="1">
      <alignment horizontal="right" indent="1" shrinkToFit="1"/>
    </xf>
    <xf numFmtId="1" fontId="46" fillId="33" borderId="0" xfId="67" applyNumberFormat="1" applyFont="1" applyFill="1" applyAlignment="1">
      <alignment horizontal="right" indent="1" shrinkToFit="1"/>
      <protection/>
    </xf>
    <xf numFmtId="164" fontId="46" fillId="33" borderId="0" xfId="67" applyNumberFormat="1" applyFont="1" applyFill="1" applyAlignment="1">
      <alignment horizontal="right" indent="1" shrinkToFit="1"/>
      <protection/>
    </xf>
    <xf numFmtId="1" fontId="10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4" fillId="0" borderId="0" xfId="67" applyNumberFormat="1" applyFont="1" applyFill="1" applyAlignment="1">
      <alignment horizontal="right" indent="1" shrinkToFit="1"/>
      <protection/>
    </xf>
    <xf numFmtId="0" fontId="3" fillId="0" borderId="0" xfId="62" applyFill="1" applyAlignment="1">
      <alignment horizontal="left"/>
      <protection/>
    </xf>
    <xf numFmtId="0" fontId="3" fillId="0" borderId="0" xfId="62" applyFill="1">
      <alignment/>
      <protection/>
    </xf>
    <xf numFmtId="2" fontId="5" fillId="0" borderId="0" xfId="72" applyNumberFormat="1" applyFont="1" applyFill="1" applyBorder="1" applyAlignment="1" applyProtection="1">
      <alignment horizontal="right" shrinkToFit="1"/>
      <protection/>
    </xf>
    <xf numFmtId="0" fontId="4" fillId="0" borderId="0" xfId="63" applyFont="1" applyFill="1" applyAlignment="1">
      <alignment horizontal="left" indent="1"/>
      <protection/>
    </xf>
    <xf numFmtId="171" fontId="4" fillId="0" borderId="0" xfId="67" applyNumberFormat="1" applyFont="1" applyFill="1" applyAlignment="1">
      <alignment horizontal="right" indent="1"/>
      <protection/>
    </xf>
    <xf numFmtId="1" fontId="4" fillId="0" borderId="0" xfId="67" applyNumberFormat="1" applyFont="1" applyFill="1" applyAlignment="1">
      <alignment horizontal="left" wrapText="1" indent="1" shrinkToFit="1"/>
      <protection/>
    </xf>
    <xf numFmtId="0" fontId="7" fillId="0" borderId="0" xfId="63" applyFont="1" applyAlignment="1">
      <alignment horizontal="left" indent="1"/>
      <protection/>
    </xf>
    <xf numFmtId="0" fontId="47" fillId="0" borderId="0" xfId="63" applyFont="1" applyFill="1" applyAlignment="1">
      <alignment horizontal="left"/>
      <protection/>
    </xf>
    <xf numFmtId="0" fontId="47" fillId="0" borderId="0" xfId="67" applyFont="1" applyFill="1" applyAlignment="1">
      <alignment horizontal="right" indent="1"/>
      <protection/>
    </xf>
    <xf numFmtId="168" fontId="48" fillId="0" borderId="0" xfId="71" applyNumberFormat="1" applyFont="1" applyFill="1" applyBorder="1" applyAlignment="1" applyProtection="1">
      <alignment horizontal="right" shrinkToFit="1"/>
      <protection/>
    </xf>
    <xf numFmtId="1" fontId="4" fillId="0" borderId="0" xfId="46" applyNumberFormat="1" applyFont="1" applyFill="1" applyBorder="1" applyAlignment="1" applyProtection="1">
      <alignment horizontal="right" indent="1"/>
      <protection/>
    </xf>
    <xf numFmtId="9" fontId="4" fillId="0" borderId="0" xfId="46" applyNumberFormat="1" applyFont="1" applyFill="1" applyBorder="1" applyAlignment="1" applyProtection="1">
      <alignment horizontal="right" indent="1"/>
      <protection/>
    </xf>
    <xf numFmtId="171" fontId="4" fillId="0" borderId="0" xfId="46" applyNumberFormat="1" applyFont="1" applyFill="1" applyBorder="1" applyAlignment="1" applyProtection="1">
      <alignment horizontal="right" indent="1"/>
      <protection/>
    </xf>
    <xf numFmtId="9" fontId="3" fillId="0" borderId="0" xfId="73" applyFont="1" applyFill="1" applyAlignment="1">
      <alignment/>
    </xf>
    <xf numFmtId="0" fontId="0" fillId="0" borderId="0" xfId="0" applyFill="1" applyAlignment="1">
      <alignment/>
    </xf>
    <xf numFmtId="1" fontId="48" fillId="0" borderId="0" xfId="67" applyNumberFormat="1" applyFont="1" applyFill="1" applyAlignment="1">
      <alignment horizontal="right" indent="1" shrinkToFit="1"/>
      <protection/>
    </xf>
    <xf numFmtId="0" fontId="3" fillId="0" borderId="0" xfId="66" applyFill="1" applyAlignment="1">
      <alignment horizontal="left"/>
      <protection/>
    </xf>
    <xf numFmtId="0" fontId="3" fillId="0" borderId="0" xfId="66" applyFill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omma_Sheet1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rmal_Sheet1 2 2" xfId="68"/>
    <cellStyle name="Note" xfId="69"/>
    <cellStyle name="Output" xfId="70"/>
    <cellStyle name="Percent" xfId="71"/>
    <cellStyle name="Percent 2" xfId="72"/>
    <cellStyle name="Percent 3" xfId="73"/>
    <cellStyle name="Percent 6 2 2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10.140625" defaultRowHeight="15"/>
  <cols>
    <col min="1" max="1" width="8.00390625" style="9" customWidth="1"/>
    <col min="2" max="2" width="70.00390625" style="9" customWidth="1"/>
    <col min="3" max="3" width="36.28125" style="50" customWidth="1"/>
    <col min="4" max="4" width="18.28125" style="50" customWidth="1"/>
    <col min="5" max="5" width="47.421875" style="69" customWidth="1"/>
    <col min="6" max="6" width="15.00390625" style="50" customWidth="1"/>
    <col min="7" max="7" width="11.00390625" style="9" customWidth="1"/>
    <col min="8" max="8" width="13.8515625" style="9" customWidth="1"/>
    <col min="9" max="9" width="17.7109375" style="70" customWidth="1"/>
    <col min="10" max="10" width="20.7109375" style="9" customWidth="1"/>
    <col min="11" max="16384" width="10.140625" style="9" customWidth="1"/>
  </cols>
  <sheetData>
    <row r="1" spans="1:10" ht="13.5">
      <c r="A1" s="1"/>
      <c r="B1" s="2" t="s">
        <v>130</v>
      </c>
      <c r="C1" s="3"/>
      <c r="D1" s="4"/>
      <c r="E1" s="5"/>
      <c r="F1" s="6"/>
      <c r="G1" s="7"/>
      <c r="H1" s="7"/>
      <c r="I1" s="8"/>
      <c r="J1" s="8"/>
    </row>
    <row r="2" spans="1:10" ht="27.75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0" ht="13.5">
      <c r="A3" s="18">
        <v>1</v>
      </c>
      <c r="B3" s="19" t="s">
        <v>100</v>
      </c>
      <c r="C3" s="20" t="s">
        <v>13</v>
      </c>
      <c r="D3" s="21">
        <v>15333146</v>
      </c>
      <c r="E3" s="19" t="s">
        <v>11</v>
      </c>
      <c r="F3" s="22"/>
      <c r="G3" s="20">
        <v>1</v>
      </c>
      <c r="H3" s="20">
        <v>666</v>
      </c>
      <c r="I3" s="4">
        <v>23022.741741741742</v>
      </c>
      <c r="J3" s="23">
        <v>15333146</v>
      </c>
    </row>
    <row r="4" spans="1:10" ht="13.5">
      <c r="A4" s="18">
        <v>2</v>
      </c>
      <c r="B4" s="19" t="s">
        <v>69</v>
      </c>
      <c r="C4" s="20" t="s">
        <v>10</v>
      </c>
      <c r="D4" s="21">
        <v>1496205</v>
      </c>
      <c r="E4" s="19" t="s">
        <v>15</v>
      </c>
      <c r="F4" s="22">
        <v>-0.48876723337619216</v>
      </c>
      <c r="G4" s="20">
        <v>2</v>
      </c>
      <c r="H4" s="20">
        <v>571</v>
      </c>
      <c r="I4" s="4">
        <v>2620.323992994746</v>
      </c>
      <c r="J4" s="23">
        <v>5782996</v>
      </c>
    </row>
    <row r="5" spans="1:10" ht="13.5">
      <c r="A5" s="18">
        <v>3</v>
      </c>
      <c r="B5" s="19" t="s">
        <v>54</v>
      </c>
      <c r="C5" s="20" t="s">
        <v>10</v>
      </c>
      <c r="D5" s="21">
        <v>1241574</v>
      </c>
      <c r="E5" s="19" t="s">
        <v>16</v>
      </c>
      <c r="F5" s="90">
        <v>-0.3222849344978166</v>
      </c>
      <c r="G5" s="20">
        <v>5</v>
      </c>
      <c r="H5" s="20">
        <v>544</v>
      </c>
      <c r="I5" s="4">
        <v>2282.3051470588234</v>
      </c>
      <c r="J5" s="23">
        <v>20807832</v>
      </c>
    </row>
    <row r="6" spans="1:10" ht="13.5">
      <c r="A6" s="18">
        <v>4</v>
      </c>
      <c r="B6" s="19" t="s">
        <v>129</v>
      </c>
      <c r="C6" s="20" t="s">
        <v>74</v>
      </c>
      <c r="D6" s="21">
        <v>1180208</v>
      </c>
      <c r="E6" s="19" t="s">
        <v>82</v>
      </c>
      <c r="F6" s="90"/>
      <c r="G6" s="20">
        <v>1</v>
      </c>
      <c r="H6" s="20">
        <v>470</v>
      </c>
      <c r="I6" s="4">
        <v>2511.08085106383</v>
      </c>
      <c r="J6" s="23">
        <v>1180208</v>
      </c>
    </row>
    <row r="7" spans="1:10" ht="13.5">
      <c r="A7" s="18">
        <v>5</v>
      </c>
      <c r="B7" s="19" t="s">
        <v>60</v>
      </c>
      <c r="C7" s="20" t="s">
        <v>13</v>
      </c>
      <c r="D7" s="21">
        <v>941628</v>
      </c>
      <c r="E7" s="19" t="s">
        <v>12</v>
      </c>
      <c r="F7" s="90">
        <v>-0.6019676147553353</v>
      </c>
      <c r="G7" s="20">
        <v>4</v>
      </c>
      <c r="H7" s="20">
        <v>490</v>
      </c>
      <c r="I7" s="4">
        <v>1921.6897959183673</v>
      </c>
      <c r="J7" s="23">
        <v>21456562</v>
      </c>
    </row>
    <row r="8" spans="1:10" ht="13.5">
      <c r="A8" s="18">
        <v>6</v>
      </c>
      <c r="B8" s="19" t="s">
        <v>64</v>
      </c>
      <c r="C8" s="20" t="s">
        <v>10</v>
      </c>
      <c r="D8" s="21">
        <v>470079</v>
      </c>
      <c r="E8" s="19" t="s">
        <v>11</v>
      </c>
      <c r="F8" s="90">
        <v>-0.5408308587950301</v>
      </c>
      <c r="G8" s="20">
        <v>3</v>
      </c>
      <c r="H8" s="20">
        <v>395</v>
      </c>
      <c r="I8" s="4">
        <v>1190.073417721519</v>
      </c>
      <c r="J8" s="23">
        <v>4659706</v>
      </c>
    </row>
    <row r="9" spans="1:10" ht="13.5">
      <c r="A9" s="18">
        <v>7</v>
      </c>
      <c r="B9" s="19" t="s">
        <v>66</v>
      </c>
      <c r="C9" s="20" t="s">
        <v>17</v>
      </c>
      <c r="D9" s="21">
        <v>370334.943756972</v>
      </c>
      <c r="E9" s="19" t="s">
        <v>40</v>
      </c>
      <c r="F9" s="22">
        <v>-0.5733360506137014</v>
      </c>
      <c r="G9" s="20">
        <v>3</v>
      </c>
      <c r="H9" s="20">
        <v>436</v>
      </c>
      <c r="I9" s="4">
        <v>849.3920728370917</v>
      </c>
      <c r="J9" s="23">
        <v>3521306.276222462</v>
      </c>
    </row>
    <row r="10" spans="1:10" ht="13.5">
      <c r="A10" s="18">
        <v>8</v>
      </c>
      <c r="B10" s="19" t="s">
        <v>63</v>
      </c>
      <c r="C10" s="20" t="s">
        <v>10</v>
      </c>
      <c r="D10" s="21">
        <v>248330</v>
      </c>
      <c r="E10" s="19" t="s">
        <v>14</v>
      </c>
      <c r="F10" s="24">
        <v>-0.597604390654142</v>
      </c>
      <c r="G10" s="20">
        <v>3</v>
      </c>
      <c r="H10" s="20">
        <v>261</v>
      </c>
      <c r="I10" s="4">
        <v>951.4559386973181</v>
      </c>
      <c r="J10" s="23">
        <v>2452885</v>
      </c>
    </row>
    <row r="11" spans="1:10" ht="13.5">
      <c r="A11" s="18">
        <v>9</v>
      </c>
      <c r="B11" s="19" t="s">
        <v>44</v>
      </c>
      <c r="C11" s="20" t="s">
        <v>10</v>
      </c>
      <c r="D11" s="21">
        <v>186805</v>
      </c>
      <c r="E11" s="19" t="s">
        <v>15</v>
      </c>
      <c r="F11" s="22">
        <v>-0.6107904825402117</v>
      </c>
      <c r="G11" s="20">
        <v>7</v>
      </c>
      <c r="H11" s="20">
        <v>229</v>
      </c>
      <c r="I11" s="4">
        <v>815.7423580786026</v>
      </c>
      <c r="J11" s="23">
        <v>23372415</v>
      </c>
    </row>
    <row r="12" spans="1:10" ht="13.5">
      <c r="A12" s="18">
        <v>10</v>
      </c>
      <c r="B12" s="19" t="s">
        <v>50</v>
      </c>
      <c r="C12" s="20" t="s">
        <v>10</v>
      </c>
      <c r="D12" s="21">
        <v>175637</v>
      </c>
      <c r="E12" s="19" t="s">
        <v>11</v>
      </c>
      <c r="F12" s="22">
        <v>-0.49214670282961587</v>
      </c>
      <c r="G12" s="20">
        <v>6</v>
      </c>
      <c r="H12" s="20">
        <v>358</v>
      </c>
      <c r="I12" s="4">
        <v>490.60614525139664</v>
      </c>
      <c r="J12" s="23">
        <v>6451670</v>
      </c>
    </row>
    <row r="13" spans="1:10" ht="13.5">
      <c r="A13" s="18">
        <v>11</v>
      </c>
      <c r="B13" s="19" t="s">
        <v>53</v>
      </c>
      <c r="C13" s="20" t="s">
        <v>73</v>
      </c>
      <c r="D13" s="21">
        <v>94358</v>
      </c>
      <c r="E13" s="19" t="s">
        <v>51</v>
      </c>
      <c r="F13" s="25">
        <v>-0.7163180696232025</v>
      </c>
      <c r="G13" s="20">
        <v>5</v>
      </c>
      <c r="H13" s="20">
        <v>197</v>
      </c>
      <c r="I13" s="4">
        <v>478.9746192893401</v>
      </c>
      <c r="J13" s="23">
        <v>7884747</v>
      </c>
    </row>
    <row r="14" spans="1:10" ht="13.5">
      <c r="A14" s="18">
        <v>12</v>
      </c>
      <c r="B14" s="19" t="s">
        <v>52</v>
      </c>
      <c r="C14" s="20" t="s">
        <v>55</v>
      </c>
      <c r="D14" s="21">
        <v>69527</v>
      </c>
      <c r="E14" s="19" t="s">
        <v>15</v>
      </c>
      <c r="F14" s="22">
        <v>-0.6016740380869445</v>
      </c>
      <c r="G14" s="20">
        <v>5</v>
      </c>
      <c r="H14" s="20">
        <v>123</v>
      </c>
      <c r="I14" s="4">
        <v>565.260162601626</v>
      </c>
      <c r="J14" s="23">
        <v>2835981</v>
      </c>
    </row>
    <row r="15" spans="1:10" ht="13.5">
      <c r="A15" s="18">
        <v>13</v>
      </c>
      <c r="B15" s="19" t="s">
        <v>34</v>
      </c>
      <c r="C15" s="20" t="s">
        <v>17</v>
      </c>
      <c r="D15" s="21">
        <v>68612.5697348847</v>
      </c>
      <c r="E15" s="19" t="s">
        <v>14</v>
      </c>
      <c r="F15" s="22">
        <v>-0.6643887839528028</v>
      </c>
      <c r="G15" s="20">
        <v>10</v>
      </c>
      <c r="H15" s="20">
        <v>160</v>
      </c>
      <c r="I15" s="4">
        <v>428.8285608430294</v>
      </c>
      <c r="J15" s="23">
        <v>47734593.82721927</v>
      </c>
    </row>
    <row r="16" spans="1:10" ht="13.5">
      <c r="A16" s="18">
        <v>14</v>
      </c>
      <c r="B16" s="19" t="s">
        <v>65</v>
      </c>
      <c r="C16" s="20" t="s">
        <v>67</v>
      </c>
      <c r="D16" s="21">
        <v>61224</v>
      </c>
      <c r="E16" s="19" t="s">
        <v>15</v>
      </c>
      <c r="F16" s="22">
        <v>-0.729411036762691</v>
      </c>
      <c r="G16" s="20">
        <v>3</v>
      </c>
      <c r="H16" s="20">
        <v>151</v>
      </c>
      <c r="I16" s="4">
        <v>405.4569536423841</v>
      </c>
      <c r="J16" s="23">
        <v>1661138</v>
      </c>
    </row>
    <row r="17" spans="1:10" ht="13.5">
      <c r="A17" s="18">
        <v>15</v>
      </c>
      <c r="B17" s="19" t="s">
        <v>71</v>
      </c>
      <c r="C17" s="20" t="s">
        <v>18</v>
      </c>
      <c r="D17" s="21">
        <v>57013.4399999989</v>
      </c>
      <c r="E17" s="19" t="s">
        <v>70</v>
      </c>
      <c r="F17" s="22">
        <v>-0.5708503559620364</v>
      </c>
      <c r="G17" s="20">
        <v>2</v>
      </c>
      <c r="H17" s="20">
        <v>29</v>
      </c>
      <c r="I17" s="4">
        <v>1965.9806896551345</v>
      </c>
      <c r="J17" s="23">
        <v>236726.6170507689</v>
      </c>
    </row>
    <row r="18" spans="1:10" ht="13.5">
      <c r="A18" s="26"/>
      <c r="B18" s="27" t="s">
        <v>19</v>
      </c>
      <c r="C18" s="28"/>
      <c r="D18" s="29">
        <f>SUM(D3:D17)</f>
        <v>21994681.953491855</v>
      </c>
      <c r="E18" s="30"/>
      <c r="F18" s="72"/>
      <c r="G18" s="73">
        <f>AVERAGE(G3:G17)</f>
        <v>4</v>
      </c>
      <c r="H18" s="73">
        <f>AVERAGE(H3:H17)</f>
        <v>338.6666666666667</v>
      </c>
      <c r="I18" s="74">
        <f>AVERAGE(I3:I17)</f>
        <v>2699.9941631596635</v>
      </c>
      <c r="J18" s="29">
        <f>SUM(J3:J17)</f>
        <v>165371912.7204925</v>
      </c>
    </row>
    <row r="19" spans="1:10" ht="13.5">
      <c r="A19" s="31"/>
      <c r="B19" s="32"/>
      <c r="C19" s="94">
        <f>_xlfn.COUNTIFS(C3:C17,"UK*",C3:C17,"&lt;&gt;UKR")</f>
        <v>6</v>
      </c>
      <c r="D19" s="81"/>
      <c r="E19" s="35"/>
      <c r="F19" s="34"/>
      <c r="G19" s="34"/>
      <c r="H19" s="34"/>
      <c r="I19" s="36"/>
      <c r="J19" s="88" t="str">
        <f>TEXT((SUMIF(C3:C17,"UK*",J3:J17))/J18,"0.0%")</f>
        <v>56.0%</v>
      </c>
    </row>
    <row r="20" spans="1:10" ht="13.5">
      <c r="A20" s="37"/>
      <c r="B20" s="19"/>
      <c r="C20" s="20"/>
      <c r="D20" s="21"/>
      <c r="E20" s="39"/>
      <c r="F20" s="6"/>
      <c r="G20" s="40"/>
      <c r="H20" s="40"/>
      <c r="I20" s="41"/>
      <c r="J20" s="41"/>
    </row>
    <row r="21" spans="1:10" s="47" customFormat="1" ht="13.5">
      <c r="A21" s="31"/>
      <c r="B21" s="2" t="s">
        <v>20</v>
      </c>
      <c r="C21" s="33"/>
      <c r="D21" s="42"/>
      <c r="E21" s="43"/>
      <c r="F21" s="22"/>
      <c r="G21" s="44"/>
      <c r="H21" s="45"/>
      <c r="I21" s="46"/>
      <c r="J21" s="34"/>
    </row>
    <row r="22" spans="1:11" ht="13.5">
      <c r="A22" s="48">
        <v>21</v>
      </c>
      <c r="B22" s="19" t="s">
        <v>39</v>
      </c>
      <c r="C22" s="20" t="s">
        <v>13</v>
      </c>
      <c r="D22" s="21">
        <v>33192</v>
      </c>
      <c r="E22" s="84" t="s">
        <v>15</v>
      </c>
      <c r="F22" s="90">
        <v>0.014828629956889963</v>
      </c>
      <c r="G22" s="48">
        <v>18</v>
      </c>
      <c r="H22" s="48">
        <v>145</v>
      </c>
      <c r="I22" s="4">
        <v>228.91034482758621</v>
      </c>
      <c r="J22" s="21">
        <v>30549989</v>
      </c>
      <c r="K22" s="48"/>
    </row>
    <row r="23" spans="1:11" ht="13.5">
      <c r="A23" s="48">
        <v>27</v>
      </c>
      <c r="B23" s="77" t="s">
        <v>116</v>
      </c>
      <c r="C23" s="50" t="s">
        <v>17</v>
      </c>
      <c r="D23" s="21">
        <v>25575.7699999819</v>
      </c>
      <c r="E23" s="19" t="s">
        <v>118</v>
      </c>
      <c r="F23" s="90"/>
      <c r="G23" s="48">
        <v>2</v>
      </c>
      <c r="H23" s="48">
        <v>70</v>
      </c>
      <c r="I23" s="4">
        <v>365.3681428568843</v>
      </c>
      <c r="J23" s="21">
        <v>289547.9200406109</v>
      </c>
      <c r="K23" s="48"/>
    </row>
    <row r="24" spans="1:11" ht="13.5">
      <c r="A24" s="48">
        <v>33</v>
      </c>
      <c r="B24" s="19" t="s">
        <v>97</v>
      </c>
      <c r="C24" s="38" t="s">
        <v>17</v>
      </c>
      <c r="D24" s="21">
        <v>14447.4113914397</v>
      </c>
      <c r="E24" s="84" t="s">
        <v>89</v>
      </c>
      <c r="F24" s="90"/>
      <c r="G24" s="48">
        <v>1</v>
      </c>
      <c r="H24" s="48">
        <v>104</v>
      </c>
      <c r="I24" s="4">
        <v>138.91741722538174</v>
      </c>
      <c r="J24" s="21">
        <v>14447.4113914397</v>
      </c>
      <c r="K24" s="48"/>
    </row>
    <row r="25" spans="1:11" ht="13.5">
      <c r="A25" s="48">
        <v>43</v>
      </c>
      <c r="B25" s="19" t="s">
        <v>48</v>
      </c>
      <c r="C25" s="20" t="s">
        <v>13</v>
      </c>
      <c r="D25" s="21">
        <v>4137</v>
      </c>
      <c r="E25" s="19" t="s">
        <v>14</v>
      </c>
      <c r="F25" s="90">
        <v>-0.43491326321540774</v>
      </c>
      <c r="G25" s="48">
        <v>6</v>
      </c>
      <c r="H25" s="48">
        <v>8</v>
      </c>
      <c r="I25" s="4">
        <v>517.125</v>
      </c>
      <c r="J25" s="21">
        <v>464503</v>
      </c>
      <c r="K25" s="48"/>
    </row>
    <row r="26" spans="1:11" ht="13.5">
      <c r="A26" s="48">
        <v>46</v>
      </c>
      <c r="B26" s="49" t="s">
        <v>43</v>
      </c>
      <c r="C26" s="50" t="s">
        <v>17</v>
      </c>
      <c r="D26" s="21">
        <v>2945</v>
      </c>
      <c r="E26" s="51" t="s">
        <v>36</v>
      </c>
      <c r="F26" s="90">
        <v>-0.5527714502657555</v>
      </c>
      <c r="G26" s="48">
        <v>7</v>
      </c>
      <c r="H26" s="48">
        <v>6</v>
      </c>
      <c r="I26" s="4">
        <v>490.8333333333333</v>
      </c>
      <c r="J26" s="21">
        <v>1082855</v>
      </c>
      <c r="K26" s="48"/>
    </row>
    <row r="27" spans="1:11" ht="13.5">
      <c r="A27" s="48">
        <v>51</v>
      </c>
      <c r="B27" s="49" t="s">
        <v>27</v>
      </c>
      <c r="C27" s="50" t="s">
        <v>17</v>
      </c>
      <c r="D27" s="21">
        <v>2073</v>
      </c>
      <c r="E27" s="77" t="s">
        <v>24</v>
      </c>
      <c r="F27" s="90">
        <v>-0.47157787407596224</v>
      </c>
      <c r="G27" s="48">
        <v>14</v>
      </c>
      <c r="H27" s="48">
        <v>17</v>
      </c>
      <c r="I27" s="4">
        <v>121.94117647058825</v>
      </c>
      <c r="J27" s="21">
        <v>3077526</v>
      </c>
      <c r="K27" s="48"/>
    </row>
    <row r="28" spans="1:11" ht="13.5">
      <c r="A28" s="48">
        <v>53</v>
      </c>
      <c r="B28" s="77" t="s">
        <v>61</v>
      </c>
      <c r="C28" s="50" t="s">
        <v>17</v>
      </c>
      <c r="D28" s="21">
        <v>1820</v>
      </c>
      <c r="E28" s="77" t="s">
        <v>41</v>
      </c>
      <c r="F28" s="90">
        <v>-0.7647667054413856</v>
      </c>
      <c r="G28" s="48">
        <v>4</v>
      </c>
      <c r="H28" s="48">
        <v>6</v>
      </c>
      <c r="I28" s="4">
        <v>303.3333333333333</v>
      </c>
      <c r="J28" s="21">
        <v>64470</v>
      </c>
      <c r="K28" s="48"/>
    </row>
    <row r="29" spans="1:11" ht="13.5">
      <c r="A29" s="48">
        <v>60</v>
      </c>
      <c r="B29" s="77" t="s">
        <v>49</v>
      </c>
      <c r="C29" s="50" t="s">
        <v>17</v>
      </c>
      <c r="D29" s="21">
        <v>1235.0000000027</v>
      </c>
      <c r="E29" s="19" t="s">
        <v>14</v>
      </c>
      <c r="F29" s="90">
        <v>-0.9377064891173928</v>
      </c>
      <c r="G29" s="48">
        <v>6</v>
      </c>
      <c r="H29" s="48">
        <v>1</v>
      </c>
      <c r="I29" s="4">
        <v>1235.0000000027</v>
      </c>
      <c r="J29" s="21">
        <v>2060414.0016459748</v>
      </c>
      <c r="K29" s="48"/>
    </row>
    <row r="30" spans="1:11" ht="13.5">
      <c r="A30" s="48">
        <v>61</v>
      </c>
      <c r="B30" s="49" t="s">
        <v>77</v>
      </c>
      <c r="C30" s="50" t="s">
        <v>17</v>
      </c>
      <c r="D30" s="21">
        <v>1179</v>
      </c>
      <c r="E30" s="77" t="s">
        <v>90</v>
      </c>
      <c r="F30" s="90">
        <v>-0.6042296072507553</v>
      </c>
      <c r="G30" s="48">
        <v>6</v>
      </c>
      <c r="H30" s="48">
        <v>1</v>
      </c>
      <c r="I30" s="4">
        <v>1179</v>
      </c>
      <c r="J30" s="21">
        <v>21541</v>
      </c>
      <c r="K30" s="48"/>
    </row>
    <row r="31" spans="1:11" ht="13.5">
      <c r="A31" s="48">
        <v>64</v>
      </c>
      <c r="B31" s="82" t="s">
        <v>107</v>
      </c>
      <c r="C31" s="20" t="s">
        <v>17</v>
      </c>
      <c r="D31" s="21">
        <v>1020.00000000112</v>
      </c>
      <c r="E31" s="19" t="s">
        <v>37</v>
      </c>
      <c r="F31" s="90"/>
      <c r="G31" s="48">
        <v>5</v>
      </c>
      <c r="H31" s="48">
        <v>1</v>
      </c>
      <c r="I31" s="4">
        <v>1020.00000000112</v>
      </c>
      <c r="J31" s="21">
        <v>635001.0918578991</v>
      </c>
      <c r="K31" s="48"/>
    </row>
    <row r="32" spans="1:11" ht="13.5">
      <c r="A32" s="48">
        <v>68</v>
      </c>
      <c r="B32" s="82" t="s">
        <v>30</v>
      </c>
      <c r="C32" s="20" t="s">
        <v>32</v>
      </c>
      <c r="D32" s="21">
        <v>817</v>
      </c>
      <c r="E32" s="19" t="s">
        <v>31</v>
      </c>
      <c r="F32" s="90">
        <v>-0.8702556773066539</v>
      </c>
      <c r="G32" s="48">
        <v>11</v>
      </c>
      <c r="H32" s="48">
        <v>2</v>
      </c>
      <c r="I32" s="4">
        <v>408.5</v>
      </c>
      <c r="J32" s="21">
        <v>822391</v>
      </c>
      <c r="K32" s="48"/>
    </row>
    <row r="33" spans="1:11" ht="13.5">
      <c r="A33" s="48">
        <v>70</v>
      </c>
      <c r="B33" s="49" t="s">
        <v>115</v>
      </c>
      <c r="C33" s="50" t="s">
        <v>17</v>
      </c>
      <c r="D33" s="21">
        <v>762</v>
      </c>
      <c r="E33" s="51" t="s">
        <v>119</v>
      </c>
      <c r="F33" s="90"/>
      <c r="G33" s="48">
        <v>3</v>
      </c>
      <c r="H33" s="48">
        <v>1</v>
      </c>
      <c r="I33" s="4">
        <v>762</v>
      </c>
      <c r="J33" s="21">
        <v>12180</v>
      </c>
      <c r="K33" s="48"/>
    </row>
    <row r="34" spans="1:11" ht="13.5">
      <c r="A34" s="48">
        <v>72</v>
      </c>
      <c r="B34" s="49" t="s">
        <v>38</v>
      </c>
      <c r="C34" s="50" t="s">
        <v>17</v>
      </c>
      <c r="D34" s="21">
        <v>723</v>
      </c>
      <c r="E34" s="77" t="s">
        <v>15</v>
      </c>
      <c r="F34" s="90">
        <v>-0.6945500633713562</v>
      </c>
      <c r="G34" s="48">
        <v>8</v>
      </c>
      <c r="H34" s="48">
        <v>3</v>
      </c>
      <c r="I34" s="4">
        <v>241</v>
      </c>
      <c r="J34" s="21">
        <v>748323</v>
      </c>
      <c r="K34" s="48"/>
    </row>
    <row r="35" spans="1:11" ht="13.5">
      <c r="A35" s="48">
        <v>73</v>
      </c>
      <c r="B35" s="82" t="s">
        <v>35</v>
      </c>
      <c r="C35" s="20" t="s">
        <v>13</v>
      </c>
      <c r="D35" s="21">
        <v>673</v>
      </c>
      <c r="E35" s="19" t="s">
        <v>24</v>
      </c>
      <c r="F35" s="90">
        <v>-0.9658722109533469</v>
      </c>
      <c r="G35" s="48">
        <v>10</v>
      </c>
      <c r="H35" s="48">
        <v>4</v>
      </c>
      <c r="I35" s="4">
        <v>168.25</v>
      </c>
      <c r="J35" s="21">
        <v>1161586</v>
      </c>
      <c r="K35" s="48"/>
    </row>
    <row r="36" spans="1:11" ht="13.5">
      <c r="A36" s="48">
        <v>81</v>
      </c>
      <c r="B36" s="82" t="s">
        <v>62</v>
      </c>
      <c r="C36" s="20" t="s">
        <v>17</v>
      </c>
      <c r="D36" s="21">
        <v>382</v>
      </c>
      <c r="E36" s="19" t="s">
        <v>58</v>
      </c>
      <c r="F36" s="90">
        <v>-0.1053864168618267</v>
      </c>
      <c r="G36" s="48">
        <v>4</v>
      </c>
      <c r="H36" s="48">
        <v>1</v>
      </c>
      <c r="I36" s="4">
        <v>382</v>
      </c>
      <c r="J36" s="21">
        <v>31600</v>
      </c>
      <c r="K36" s="48"/>
    </row>
    <row r="37" spans="1:11" ht="13.5">
      <c r="A37" s="48">
        <v>84</v>
      </c>
      <c r="B37" s="77" t="s">
        <v>59</v>
      </c>
      <c r="C37" s="50" t="s">
        <v>17</v>
      </c>
      <c r="D37" s="21">
        <v>226</v>
      </c>
      <c r="E37" s="77" t="s">
        <v>57</v>
      </c>
      <c r="F37" s="90">
        <v>-0.3273809523809524</v>
      </c>
      <c r="G37" s="48">
        <v>4</v>
      </c>
      <c r="H37" s="48">
        <v>1</v>
      </c>
      <c r="I37" s="4">
        <v>226</v>
      </c>
      <c r="J37" s="21">
        <v>14073</v>
      </c>
      <c r="K37" s="48"/>
    </row>
    <row r="38" spans="1:11" ht="13.5">
      <c r="A38" s="48">
        <v>90</v>
      </c>
      <c r="B38" s="82" t="s">
        <v>75</v>
      </c>
      <c r="C38" s="20" t="s">
        <v>76</v>
      </c>
      <c r="D38" s="21">
        <v>150</v>
      </c>
      <c r="E38" s="19" t="s">
        <v>81</v>
      </c>
      <c r="F38" s="90">
        <v>-0.794238683127572</v>
      </c>
      <c r="G38" s="48">
        <v>14</v>
      </c>
      <c r="H38" s="48">
        <v>1</v>
      </c>
      <c r="I38" s="4">
        <v>150</v>
      </c>
      <c r="J38" s="21">
        <v>169912</v>
      </c>
      <c r="K38" s="48"/>
    </row>
    <row r="39" spans="1:11" ht="13.5">
      <c r="A39" s="48">
        <v>91</v>
      </c>
      <c r="B39" s="82" t="s">
        <v>112</v>
      </c>
      <c r="C39" s="20" t="s">
        <v>113</v>
      </c>
      <c r="D39" s="21">
        <v>131</v>
      </c>
      <c r="E39" s="19" t="s">
        <v>41</v>
      </c>
      <c r="F39" s="90">
        <v>-0.6235632183908046</v>
      </c>
      <c r="G39" s="48">
        <v>8</v>
      </c>
      <c r="H39" s="48">
        <v>2</v>
      </c>
      <c r="I39" s="4">
        <v>65.5</v>
      </c>
      <c r="J39" s="21">
        <v>73727</v>
      </c>
      <c r="K39" s="48"/>
    </row>
    <row r="40" spans="1:11" ht="13.5">
      <c r="A40" s="48">
        <v>95</v>
      </c>
      <c r="B40" s="51" t="s">
        <v>29</v>
      </c>
      <c r="C40" s="50" t="s">
        <v>17</v>
      </c>
      <c r="D40" s="21">
        <v>75</v>
      </c>
      <c r="E40" s="52" t="s">
        <v>21</v>
      </c>
      <c r="F40" s="90">
        <v>-0.5738636363636364</v>
      </c>
      <c r="G40" s="48">
        <v>12</v>
      </c>
      <c r="H40" s="48">
        <v>1</v>
      </c>
      <c r="I40" s="4">
        <v>75</v>
      </c>
      <c r="J40" s="21">
        <v>3696741</v>
      </c>
      <c r="K40" s="48"/>
    </row>
    <row r="41" spans="1:11" ht="13.5">
      <c r="A41" s="48">
        <v>97</v>
      </c>
      <c r="B41" s="19" t="s">
        <v>45</v>
      </c>
      <c r="C41" s="20" t="s">
        <v>17</v>
      </c>
      <c r="D41" s="21">
        <v>57</v>
      </c>
      <c r="E41" s="19" t="s">
        <v>31</v>
      </c>
      <c r="F41" s="90">
        <v>-0.972017673048601</v>
      </c>
      <c r="G41" s="48">
        <v>7</v>
      </c>
      <c r="H41" s="48">
        <v>1</v>
      </c>
      <c r="I41" s="4">
        <v>57</v>
      </c>
      <c r="J41" s="21">
        <v>415680</v>
      </c>
      <c r="K41" s="48"/>
    </row>
    <row r="42" spans="1:11" ht="13.5">
      <c r="A42" s="48"/>
      <c r="B42" s="77"/>
      <c r="D42" s="21"/>
      <c r="E42" s="19"/>
      <c r="F42" s="90"/>
      <c r="G42" s="48"/>
      <c r="H42" s="48"/>
      <c r="I42" s="4"/>
      <c r="J42" s="21"/>
      <c r="K42" s="48"/>
    </row>
    <row r="43" spans="1:10" ht="13.5">
      <c r="A43" s="20"/>
      <c r="B43" s="2" t="s">
        <v>23</v>
      </c>
      <c r="D43" s="21"/>
      <c r="E43" s="77"/>
      <c r="F43" s="90"/>
      <c r="G43" s="89"/>
      <c r="H43" s="89"/>
      <c r="I43" s="83"/>
      <c r="J43" s="91"/>
    </row>
    <row r="44" spans="1:11" ht="13.5">
      <c r="A44" s="48">
        <v>16</v>
      </c>
      <c r="B44" s="77" t="s">
        <v>92</v>
      </c>
      <c r="C44" s="50" t="s">
        <v>18</v>
      </c>
      <c r="D44" s="21">
        <v>44234.9300000105</v>
      </c>
      <c r="E44" s="77" t="s">
        <v>87</v>
      </c>
      <c r="F44" s="90"/>
      <c r="G44" s="48">
        <v>1</v>
      </c>
      <c r="H44" s="48">
        <v>22</v>
      </c>
      <c r="I44" s="4">
        <v>2010.6786363641136</v>
      </c>
      <c r="J44" s="21">
        <v>44234.9300000105</v>
      </c>
      <c r="K44" s="48"/>
    </row>
    <row r="45" spans="1:11" ht="13.5">
      <c r="A45" s="48">
        <v>20</v>
      </c>
      <c r="B45" s="77" t="s">
        <v>93</v>
      </c>
      <c r="C45" s="50" t="s">
        <v>10</v>
      </c>
      <c r="D45" s="21">
        <v>33548</v>
      </c>
      <c r="E45" s="77" t="s">
        <v>22</v>
      </c>
      <c r="F45" s="90"/>
      <c r="G45" s="48">
        <v>1</v>
      </c>
      <c r="H45" s="48">
        <v>14</v>
      </c>
      <c r="I45" s="4">
        <v>2396.285714285714</v>
      </c>
      <c r="J45" s="21">
        <v>33548</v>
      </c>
      <c r="K45" s="48"/>
    </row>
    <row r="46" spans="1:11" ht="13.5">
      <c r="A46" s="48">
        <v>28</v>
      </c>
      <c r="B46" s="77" t="s">
        <v>95</v>
      </c>
      <c r="C46" s="50" t="s">
        <v>10</v>
      </c>
      <c r="D46" s="21">
        <v>22374</v>
      </c>
      <c r="E46" s="77" t="s">
        <v>41</v>
      </c>
      <c r="F46" s="90"/>
      <c r="G46" s="48">
        <v>1</v>
      </c>
      <c r="H46" s="48">
        <v>30</v>
      </c>
      <c r="I46" s="4">
        <v>745.8</v>
      </c>
      <c r="J46" s="21">
        <v>22374</v>
      </c>
      <c r="K46" s="48"/>
    </row>
    <row r="47" spans="1:11" ht="13.5">
      <c r="A47" s="48">
        <v>29</v>
      </c>
      <c r="B47" s="49" t="s">
        <v>99</v>
      </c>
      <c r="C47" s="50" t="s">
        <v>72</v>
      </c>
      <c r="D47" s="21">
        <v>21910</v>
      </c>
      <c r="E47" s="77" t="s">
        <v>79</v>
      </c>
      <c r="F47" s="90"/>
      <c r="G47" s="89">
        <v>1</v>
      </c>
      <c r="H47" s="89">
        <v>17</v>
      </c>
      <c r="I47" s="4">
        <v>1288.8235294117646</v>
      </c>
      <c r="J47" s="91">
        <v>21910</v>
      </c>
      <c r="K47" s="89"/>
    </row>
    <row r="48" spans="1:11" ht="13.5">
      <c r="A48" s="48">
        <v>34</v>
      </c>
      <c r="B48" s="77" t="s">
        <v>98</v>
      </c>
      <c r="C48" s="50" t="s">
        <v>18</v>
      </c>
      <c r="D48" s="21">
        <v>13942.8200000122</v>
      </c>
      <c r="E48" s="77" t="s">
        <v>78</v>
      </c>
      <c r="F48" s="90"/>
      <c r="G48" s="48">
        <v>1</v>
      </c>
      <c r="H48" s="48">
        <v>14</v>
      </c>
      <c r="I48" s="4">
        <v>995.9157142865857</v>
      </c>
      <c r="J48" s="21">
        <v>13942.8200000122</v>
      </c>
      <c r="K48" s="48"/>
    </row>
    <row r="49" spans="1:11" ht="13.5">
      <c r="A49" s="48">
        <v>35</v>
      </c>
      <c r="B49" s="77" t="s">
        <v>101</v>
      </c>
      <c r="C49" s="50" t="s">
        <v>10</v>
      </c>
      <c r="D49" s="21">
        <v>9029</v>
      </c>
      <c r="E49" s="77" t="s">
        <v>80</v>
      </c>
      <c r="F49" s="90"/>
      <c r="G49" s="48">
        <v>1</v>
      </c>
      <c r="H49" s="48">
        <v>5</v>
      </c>
      <c r="I49" s="4">
        <v>1805.8</v>
      </c>
      <c r="J49" s="21">
        <v>9029</v>
      </c>
      <c r="K49" s="48"/>
    </row>
    <row r="50" spans="1:11" ht="13.5">
      <c r="A50" s="20">
        <v>42</v>
      </c>
      <c r="B50" s="77" t="s">
        <v>103</v>
      </c>
      <c r="C50" s="50" t="s">
        <v>106</v>
      </c>
      <c r="D50" s="21">
        <v>4233</v>
      </c>
      <c r="E50" s="77" t="s">
        <v>86</v>
      </c>
      <c r="F50" s="90"/>
      <c r="G50" s="48">
        <v>1</v>
      </c>
      <c r="H50" s="48">
        <v>6</v>
      </c>
      <c r="I50" s="4">
        <v>705.5</v>
      </c>
      <c r="J50" s="21">
        <v>4233</v>
      </c>
      <c r="K50" s="48"/>
    </row>
    <row r="51" spans="1:11" ht="13.5">
      <c r="A51" s="20">
        <v>57</v>
      </c>
      <c r="B51" s="77" t="s">
        <v>102</v>
      </c>
      <c r="C51" s="50" t="s">
        <v>10</v>
      </c>
      <c r="D51" s="21">
        <v>1393</v>
      </c>
      <c r="E51" s="77" t="s">
        <v>104</v>
      </c>
      <c r="F51" s="90"/>
      <c r="G51" s="48">
        <v>1</v>
      </c>
      <c r="H51" s="48">
        <v>8</v>
      </c>
      <c r="I51" s="4">
        <v>174.125</v>
      </c>
      <c r="J51" s="21">
        <v>1393</v>
      </c>
      <c r="K51" s="48"/>
    </row>
    <row r="52" spans="1:11" ht="13.5">
      <c r="A52" s="48">
        <v>62</v>
      </c>
      <c r="B52" s="77" t="s">
        <v>91</v>
      </c>
      <c r="C52" s="50" t="s">
        <v>10</v>
      </c>
      <c r="D52" s="21">
        <v>1152.00000000288</v>
      </c>
      <c r="E52" s="77" t="s">
        <v>83</v>
      </c>
      <c r="F52" s="90"/>
      <c r="G52" s="48">
        <v>1</v>
      </c>
      <c r="H52" s="48">
        <v>3</v>
      </c>
      <c r="I52" s="4">
        <v>384.00000000096</v>
      </c>
      <c r="J52" s="21">
        <v>1152.00000000288</v>
      </c>
      <c r="K52" s="48"/>
    </row>
    <row r="53" spans="1:11" ht="13.5">
      <c r="A53" s="48">
        <v>65</v>
      </c>
      <c r="B53" s="77" t="s">
        <v>96</v>
      </c>
      <c r="C53" s="50" t="s">
        <v>18</v>
      </c>
      <c r="D53" s="21">
        <v>960.740000003966</v>
      </c>
      <c r="E53" s="77" t="s">
        <v>85</v>
      </c>
      <c r="F53" s="90"/>
      <c r="G53" s="48">
        <v>1</v>
      </c>
      <c r="H53" s="48">
        <v>3</v>
      </c>
      <c r="I53" s="4">
        <v>320.2466666679887</v>
      </c>
      <c r="J53" s="21">
        <v>960.740000003966</v>
      </c>
      <c r="K53" s="48"/>
    </row>
    <row r="54" spans="1:11" ht="13.5">
      <c r="A54" s="48">
        <v>74</v>
      </c>
      <c r="B54" s="77" t="s">
        <v>108</v>
      </c>
      <c r="C54" s="50" t="s">
        <v>110</v>
      </c>
      <c r="D54" s="21">
        <v>671.099999995985</v>
      </c>
      <c r="E54" s="77" t="s">
        <v>123</v>
      </c>
      <c r="F54" s="90"/>
      <c r="G54" s="48">
        <v>1</v>
      </c>
      <c r="H54" s="48">
        <v>1</v>
      </c>
      <c r="I54" s="4">
        <v>671.099999995985</v>
      </c>
      <c r="J54" s="21">
        <v>671.099999995985</v>
      </c>
      <c r="K54" s="48"/>
    </row>
    <row r="55" spans="1:11" ht="13.5">
      <c r="A55" s="48">
        <v>83</v>
      </c>
      <c r="B55" s="77" t="s">
        <v>94</v>
      </c>
      <c r="C55" s="50" t="s">
        <v>105</v>
      </c>
      <c r="D55" s="21">
        <v>266.000000002442</v>
      </c>
      <c r="E55" s="77" t="s">
        <v>88</v>
      </c>
      <c r="F55" s="90"/>
      <c r="G55" s="48">
        <v>1</v>
      </c>
      <c r="H55" s="48">
        <v>1</v>
      </c>
      <c r="I55" s="4">
        <v>266.000000002442</v>
      </c>
      <c r="J55" s="21">
        <v>266.000000002442</v>
      </c>
      <c r="K55" s="48"/>
    </row>
    <row r="56" ht="13.5">
      <c r="A56" s="20"/>
    </row>
    <row r="57" spans="1:11" s="47" customFormat="1" ht="13.5">
      <c r="A57" s="20"/>
      <c r="B57" s="49"/>
      <c r="C57" s="50"/>
      <c r="D57" s="21"/>
      <c r="E57" s="77"/>
      <c r="F57" s="90"/>
      <c r="G57" s="89"/>
      <c r="H57" s="89"/>
      <c r="I57" s="3"/>
      <c r="J57" s="89"/>
      <c r="K57" s="9"/>
    </row>
    <row r="58" spans="1:10" ht="13.5">
      <c r="A58" s="78"/>
      <c r="B58" s="56" t="s">
        <v>25</v>
      </c>
      <c r="D58" s="53"/>
      <c r="E58" s="53"/>
      <c r="F58" s="95"/>
      <c r="G58" s="95"/>
      <c r="H58" s="96"/>
      <c r="I58" s="92"/>
      <c r="J58" s="93"/>
    </row>
    <row r="59" spans="1:10" ht="13.5">
      <c r="A59" s="78"/>
      <c r="B59" s="58" t="s">
        <v>131</v>
      </c>
      <c r="D59" s="53"/>
      <c r="E59" s="79"/>
      <c r="F59" s="95"/>
      <c r="G59" s="95"/>
      <c r="H59" s="96"/>
      <c r="I59" s="41"/>
      <c r="J59" s="59"/>
    </row>
    <row r="60" spans="1:10" ht="13.5">
      <c r="A60" s="78"/>
      <c r="B60" s="58"/>
      <c r="C60" s="76"/>
      <c r="D60" s="76"/>
      <c r="E60" s="79"/>
      <c r="F60" s="95"/>
      <c r="G60" s="95"/>
      <c r="H60" s="96"/>
      <c r="I60" s="60"/>
      <c r="J60" s="57"/>
    </row>
    <row r="61" spans="1:10" ht="13.5">
      <c r="A61" s="78"/>
      <c r="B61" s="58" t="str">
        <f>CONCATENATE(C61,C19)</f>
        <v>UK* films in top 15: 6</v>
      </c>
      <c r="C61" s="86" t="s">
        <v>46</v>
      </c>
      <c r="D61" s="76"/>
      <c r="E61" s="79"/>
      <c r="F61" s="95"/>
      <c r="G61" s="95"/>
      <c r="H61" s="96"/>
      <c r="I61" s="60"/>
      <c r="J61" s="57"/>
    </row>
    <row r="62" spans="1:10" ht="13.5">
      <c r="A62" s="78"/>
      <c r="B62" s="58"/>
      <c r="C62" s="53"/>
      <c r="D62" s="76"/>
      <c r="E62" s="79"/>
      <c r="F62" s="95"/>
      <c r="G62" s="95"/>
      <c r="H62" s="96"/>
      <c r="I62" s="60"/>
      <c r="J62" s="57"/>
    </row>
    <row r="63" spans="1:10" ht="13.5">
      <c r="A63" s="78"/>
      <c r="B63" s="58" t="str">
        <f>CONCATENATE(C63,J19)</f>
        <v>UK* share of top 15 gross:  56.0%</v>
      </c>
      <c r="C63" s="87" t="s">
        <v>47</v>
      </c>
      <c r="D63" s="76"/>
      <c r="E63" s="79"/>
      <c r="F63" s="95"/>
      <c r="G63" s="95"/>
      <c r="H63" s="96"/>
      <c r="I63" s="60"/>
      <c r="J63" s="57"/>
    </row>
    <row r="64" spans="1:10" ht="13.5">
      <c r="A64" s="78"/>
      <c r="C64" s="76"/>
      <c r="D64" s="76"/>
      <c r="E64" s="79"/>
      <c r="F64" s="95"/>
      <c r="G64" s="95"/>
      <c r="H64" s="96"/>
      <c r="I64" s="62"/>
      <c r="J64" s="61"/>
    </row>
    <row r="65" spans="1:10" ht="13.5">
      <c r="A65" s="78"/>
      <c r="B65" s="58" t="s">
        <v>132</v>
      </c>
      <c r="C65" s="76"/>
      <c r="D65" s="76"/>
      <c r="E65" s="79"/>
      <c r="F65" s="95"/>
      <c r="G65" s="95"/>
      <c r="H65" s="96"/>
      <c r="I65" s="62"/>
      <c r="J65" s="61"/>
    </row>
    <row r="66" spans="1:10" ht="13.5">
      <c r="A66" s="48"/>
      <c r="B66" s="58"/>
      <c r="C66" s="76"/>
      <c r="D66" s="76"/>
      <c r="E66" s="79"/>
      <c r="F66" s="95"/>
      <c r="G66" s="95"/>
      <c r="H66" s="96"/>
      <c r="I66" s="62"/>
      <c r="J66" s="61"/>
    </row>
    <row r="67" spans="1:10" ht="13.5">
      <c r="A67" s="48"/>
      <c r="B67" s="58" t="s">
        <v>133</v>
      </c>
      <c r="C67" s="76"/>
      <c r="D67" s="76"/>
      <c r="E67" s="79"/>
      <c r="F67" s="95"/>
      <c r="G67" s="95"/>
      <c r="H67" s="96"/>
      <c r="I67" s="62"/>
      <c r="J67" s="61"/>
    </row>
    <row r="68" spans="1:10" ht="13.5">
      <c r="A68" s="48"/>
      <c r="B68" s="58"/>
      <c r="C68" s="76"/>
      <c r="D68" s="76"/>
      <c r="E68" s="79"/>
      <c r="F68" s="95"/>
      <c r="G68" s="95"/>
      <c r="H68" s="96"/>
      <c r="I68" s="62"/>
      <c r="J68" s="61"/>
    </row>
    <row r="69" spans="1:10" ht="13.5">
      <c r="A69" s="48"/>
      <c r="B69" s="58" t="s">
        <v>134</v>
      </c>
      <c r="C69" s="76"/>
      <c r="D69" s="76"/>
      <c r="E69" s="79"/>
      <c r="F69" s="95"/>
      <c r="G69" s="95"/>
      <c r="H69" s="96"/>
      <c r="I69" s="62"/>
      <c r="J69" s="61"/>
    </row>
    <row r="70" spans="1:10" ht="13.5">
      <c r="A70" s="55"/>
      <c r="B70" s="58"/>
      <c r="C70" s="76"/>
      <c r="D70" s="53"/>
      <c r="E70" s="79"/>
      <c r="F70" s="79"/>
      <c r="G70" s="80"/>
      <c r="H70" s="80"/>
      <c r="I70" s="62"/>
      <c r="J70" s="61"/>
    </row>
    <row r="71" spans="1:10" ht="13.5">
      <c r="A71" s="55"/>
      <c r="B71" s="75" t="s">
        <v>26</v>
      </c>
      <c r="C71" s="76"/>
      <c r="D71" s="20"/>
      <c r="E71" s="53"/>
      <c r="F71" s="53"/>
      <c r="G71" s="40"/>
      <c r="H71" s="40"/>
      <c r="I71" s="64"/>
      <c r="J71" s="64"/>
    </row>
    <row r="72" spans="1:10" ht="13.5">
      <c r="A72" s="55"/>
      <c r="B72" s="65"/>
      <c r="D72" s="4"/>
      <c r="E72" s="53"/>
      <c r="F72" s="53"/>
      <c r="G72" s="40"/>
      <c r="H72" s="40"/>
      <c r="I72" s="64"/>
      <c r="J72" s="64"/>
    </row>
    <row r="73" spans="1:10" ht="13.5">
      <c r="A73" s="54"/>
      <c r="B73" s="66" t="s">
        <v>28</v>
      </c>
      <c r="D73" s="4"/>
      <c r="E73" s="53"/>
      <c r="F73" s="53"/>
      <c r="G73" s="40"/>
      <c r="H73" s="40"/>
      <c r="I73" s="41"/>
      <c r="J73" s="41"/>
    </row>
    <row r="74" spans="1:10" ht="13.5">
      <c r="A74" s="54"/>
      <c r="B74" s="67" t="s">
        <v>135</v>
      </c>
      <c r="E74" s="68"/>
      <c r="H74" s="40"/>
      <c r="I74" s="41"/>
      <c r="J74" s="41"/>
    </row>
    <row r="75" spans="1:10" ht="13.5">
      <c r="A75" s="63"/>
      <c r="B75" s="85"/>
      <c r="F75" s="6"/>
      <c r="G75" s="40"/>
      <c r="H75" s="40"/>
      <c r="I75" s="41"/>
      <c r="J75" s="41"/>
    </row>
    <row r="76" spans="1:10" ht="13.5">
      <c r="A76" s="63"/>
      <c r="B76" s="68"/>
      <c r="G76" s="78"/>
      <c r="H76" s="78"/>
      <c r="I76" s="23"/>
      <c r="J76" s="78"/>
    </row>
    <row r="77" spans="1:10" ht="13.5">
      <c r="A77" s="63"/>
      <c r="B77" s="71" t="s">
        <v>162</v>
      </c>
      <c r="G77" s="78"/>
      <c r="H77" s="78"/>
      <c r="I77" s="23"/>
      <c r="J77" s="78"/>
    </row>
    <row r="78" spans="1:10" ht="13.5">
      <c r="A78" s="63"/>
      <c r="B78" s="77" t="s">
        <v>136</v>
      </c>
      <c r="C78" s="50" t="s">
        <v>18</v>
      </c>
      <c r="D78" s="21" t="s">
        <v>42</v>
      </c>
      <c r="E78" s="52" t="s">
        <v>33</v>
      </c>
      <c r="F78"/>
      <c r="G78"/>
      <c r="H78" s="78"/>
      <c r="I78" s="23"/>
      <c r="J78" s="78"/>
    </row>
    <row r="79" spans="1:10" ht="13.5">
      <c r="A79" s="63"/>
      <c r="B79" s="77" t="s">
        <v>137</v>
      </c>
      <c r="C79" s="50" t="s">
        <v>13</v>
      </c>
      <c r="D79" s="21" t="s">
        <v>42</v>
      </c>
      <c r="E79" s="52" t="s">
        <v>51</v>
      </c>
      <c r="F79"/>
      <c r="G79"/>
      <c r="H79" s="78"/>
      <c r="I79" s="23"/>
      <c r="J79" s="78"/>
    </row>
    <row r="80" spans="1:10" ht="13.5">
      <c r="A80" s="63"/>
      <c r="B80" s="77" t="s">
        <v>138</v>
      </c>
      <c r="C80" s="50" t="s">
        <v>10</v>
      </c>
      <c r="D80" s="21" t="s">
        <v>42</v>
      </c>
      <c r="E80" s="19" t="s">
        <v>14</v>
      </c>
      <c r="F80"/>
      <c r="G80"/>
      <c r="H80" s="78"/>
      <c r="I80" s="23"/>
      <c r="J80" s="78"/>
    </row>
    <row r="81" spans="1:10" ht="13.5">
      <c r="A81" s="63"/>
      <c r="B81" s="77" t="s">
        <v>139</v>
      </c>
      <c r="C81" s="50" t="s">
        <v>10</v>
      </c>
      <c r="D81" s="21" t="s">
        <v>42</v>
      </c>
      <c r="E81" s="52" t="s">
        <v>15</v>
      </c>
      <c r="F81"/>
      <c r="G81"/>
      <c r="H81" s="78"/>
      <c r="I81" s="23"/>
      <c r="J81" s="78"/>
    </row>
    <row r="82" spans="1:10" ht="13.5">
      <c r="A82" s="63"/>
      <c r="B82" s="77" t="s">
        <v>140</v>
      </c>
      <c r="C82" s="50" t="s">
        <v>72</v>
      </c>
      <c r="D82" s="21" t="s">
        <v>42</v>
      </c>
      <c r="E82" s="52" t="s">
        <v>127</v>
      </c>
      <c r="F82"/>
      <c r="G82"/>
      <c r="H82" s="78"/>
      <c r="I82" s="23"/>
      <c r="J82" s="78"/>
    </row>
    <row r="83" spans="1:10" ht="13.5">
      <c r="A83" s="63"/>
      <c r="B83" s="77" t="s">
        <v>141</v>
      </c>
      <c r="C83" s="50" t="s">
        <v>18</v>
      </c>
      <c r="D83" s="21" t="s">
        <v>42</v>
      </c>
      <c r="E83" s="52" t="s">
        <v>124</v>
      </c>
      <c r="F83"/>
      <c r="G83"/>
      <c r="H83" s="78"/>
      <c r="I83" s="23"/>
      <c r="J83" s="78"/>
    </row>
    <row r="84" spans="1:10" ht="13.5">
      <c r="A84" s="63"/>
      <c r="B84" s="77" t="s">
        <v>142</v>
      </c>
      <c r="C84" s="50" t="s">
        <v>109</v>
      </c>
      <c r="D84" s="21" t="s">
        <v>42</v>
      </c>
      <c r="E84" s="52" t="s">
        <v>84</v>
      </c>
      <c r="F84"/>
      <c r="G84"/>
      <c r="H84" s="78"/>
      <c r="I84" s="23"/>
      <c r="J84" s="78"/>
    </row>
    <row r="85" spans="1:10" ht="13.5">
      <c r="A85" s="78"/>
      <c r="B85" s="77" t="s">
        <v>153</v>
      </c>
      <c r="C85" s="50" t="s">
        <v>17</v>
      </c>
      <c r="D85" s="21" t="s">
        <v>42</v>
      </c>
      <c r="E85" s="52" t="s">
        <v>37</v>
      </c>
      <c r="F85"/>
      <c r="G85"/>
      <c r="H85" s="78"/>
      <c r="I85" s="23"/>
      <c r="J85" s="78"/>
    </row>
    <row r="86" spans="1:10" ht="13.5">
      <c r="A86" s="78"/>
      <c r="B86" s="77" t="s">
        <v>143</v>
      </c>
      <c r="C86" s="50" t="s">
        <v>110</v>
      </c>
      <c r="D86" s="21" t="s">
        <v>42</v>
      </c>
      <c r="E86" s="19" t="s">
        <v>123</v>
      </c>
      <c r="F86"/>
      <c r="G86"/>
      <c r="H86" s="78"/>
      <c r="I86" s="23"/>
      <c r="J86" s="78"/>
    </row>
    <row r="87" spans="1:10" ht="13.5">
      <c r="A87" s="78"/>
      <c r="B87" s="77" t="s">
        <v>154</v>
      </c>
      <c r="C87" s="50" t="s">
        <v>17</v>
      </c>
      <c r="D87" s="21" t="s">
        <v>42</v>
      </c>
      <c r="E87" s="52" t="s">
        <v>57</v>
      </c>
      <c r="F87"/>
      <c r="G87"/>
      <c r="H87" s="78"/>
      <c r="I87" s="23"/>
      <c r="J87" s="78"/>
    </row>
    <row r="88" spans="1:10" ht="13.5">
      <c r="A88" s="78"/>
      <c r="B88" s="77" t="s">
        <v>144</v>
      </c>
      <c r="C88" s="50" t="s">
        <v>18</v>
      </c>
      <c r="D88" s="21" t="s">
        <v>42</v>
      </c>
      <c r="E88" s="52" t="s">
        <v>56</v>
      </c>
      <c r="F88"/>
      <c r="G88"/>
      <c r="H88" s="78"/>
      <c r="I88" s="23"/>
      <c r="J88" s="78"/>
    </row>
    <row r="89" spans="1:10" ht="13.5">
      <c r="A89" s="78"/>
      <c r="B89" s="77" t="s">
        <v>145</v>
      </c>
      <c r="C89" s="50" t="s">
        <v>18</v>
      </c>
      <c r="D89" s="21" t="s">
        <v>42</v>
      </c>
      <c r="E89" s="19" t="s">
        <v>122</v>
      </c>
      <c r="F89"/>
      <c r="G89"/>
      <c r="H89" s="78"/>
      <c r="I89" s="23"/>
      <c r="J89" s="78"/>
    </row>
    <row r="90" spans="1:10" ht="13.5">
      <c r="A90" s="78"/>
      <c r="B90" s="77" t="s">
        <v>146</v>
      </c>
      <c r="C90" s="50" t="s">
        <v>18</v>
      </c>
      <c r="D90" s="21" t="s">
        <v>42</v>
      </c>
      <c r="E90" s="52" t="s">
        <v>120</v>
      </c>
      <c r="F90"/>
      <c r="G90"/>
      <c r="H90" s="78"/>
      <c r="I90" s="23"/>
      <c r="J90" s="78"/>
    </row>
    <row r="91" spans="1:10" ht="13.5">
      <c r="A91" s="78"/>
      <c r="B91" s="77" t="s">
        <v>147</v>
      </c>
      <c r="C91" s="50" t="s">
        <v>111</v>
      </c>
      <c r="D91" s="21" t="s">
        <v>42</v>
      </c>
      <c r="E91" s="52" t="s">
        <v>121</v>
      </c>
      <c r="F91"/>
      <c r="G91"/>
      <c r="H91" s="78"/>
      <c r="I91" s="23"/>
      <c r="J91" s="78"/>
    </row>
    <row r="92" spans="1:10" ht="13.5">
      <c r="A92" s="78"/>
      <c r="B92" s="77" t="s">
        <v>148</v>
      </c>
      <c r="C92" s="50" t="s">
        <v>17</v>
      </c>
      <c r="D92" s="21" t="s">
        <v>42</v>
      </c>
      <c r="E92" s="52" t="s">
        <v>158</v>
      </c>
      <c r="F92"/>
      <c r="G92"/>
      <c r="H92" s="78"/>
      <c r="I92" s="23"/>
      <c r="J92" s="78"/>
    </row>
    <row r="93" spans="1:10" ht="13.5">
      <c r="A93" s="78"/>
      <c r="B93" s="77" t="s">
        <v>149</v>
      </c>
      <c r="C93" s="50" t="s">
        <v>160</v>
      </c>
      <c r="D93" s="21" t="s">
        <v>42</v>
      </c>
      <c r="E93" s="52" t="s">
        <v>81</v>
      </c>
      <c r="F93"/>
      <c r="G93"/>
      <c r="H93" s="78"/>
      <c r="I93" s="23"/>
      <c r="J93" s="78"/>
    </row>
    <row r="94" spans="1:10" ht="13.5">
      <c r="A94" s="78"/>
      <c r="B94" s="77" t="s">
        <v>150</v>
      </c>
      <c r="C94" s="50" t="s">
        <v>68</v>
      </c>
      <c r="D94" s="21" t="s">
        <v>42</v>
      </c>
      <c r="E94" s="52" t="s">
        <v>159</v>
      </c>
      <c r="F94"/>
      <c r="G94"/>
      <c r="H94" s="78"/>
      <c r="I94" s="23"/>
      <c r="J94" s="78"/>
    </row>
    <row r="95" spans="1:10" ht="13.5">
      <c r="A95" s="78"/>
      <c r="B95" s="77" t="s">
        <v>151</v>
      </c>
      <c r="C95" s="50" t="s">
        <v>18</v>
      </c>
      <c r="D95" s="21" t="s">
        <v>42</v>
      </c>
      <c r="E95" s="52" t="s">
        <v>126</v>
      </c>
      <c r="F95"/>
      <c r="G95"/>
      <c r="H95" s="78"/>
      <c r="I95" s="23"/>
      <c r="J95" s="78"/>
    </row>
    <row r="96" spans="1:10" ht="13.5">
      <c r="A96" s="78"/>
      <c r="B96" s="77" t="s">
        <v>155</v>
      </c>
      <c r="C96" s="50" t="s">
        <v>17</v>
      </c>
      <c r="D96" s="21" t="s">
        <v>42</v>
      </c>
      <c r="E96" s="52" t="s">
        <v>16</v>
      </c>
      <c r="F96"/>
      <c r="G96"/>
      <c r="H96" s="78"/>
      <c r="I96" s="23"/>
      <c r="J96" s="78"/>
    </row>
    <row r="97" spans="1:10" ht="13.5">
      <c r="A97" s="78"/>
      <c r="B97" s="77" t="s">
        <v>156</v>
      </c>
      <c r="C97" s="50" t="s">
        <v>161</v>
      </c>
      <c r="D97" s="21" t="s">
        <v>42</v>
      </c>
      <c r="E97" s="52" t="s">
        <v>125</v>
      </c>
      <c r="F97"/>
      <c r="G97"/>
      <c r="H97" s="78"/>
      <c r="I97" s="23"/>
      <c r="J97" s="78"/>
    </row>
    <row r="98" spans="1:10" ht="13.5">
      <c r="A98" s="78"/>
      <c r="B98" s="77" t="s">
        <v>152</v>
      </c>
      <c r="C98" s="50" t="s">
        <v>114</v>
      </c>
      <c r="D98" s="21" t="s">
        <v>42</v>
      </c>
      <c r="E98" s="52" t="s">
        <v>128</v>
      </c>
      <c r="F98"/>
      <c r="G98"/>
      <c r="H98" s="78"/>
      <c r="I98" s="23"/>
      <c r="J98" s="78"/>
    </row>
    <row r="99" spans="1:10" ht="13.5">
      <c r="A99" s="78"/>
      <c r="B99" s="77" t="s">
        <v>157</v>
      </c>
      <c r="C99" s="50" t="s">
        <v>114</v>
      </c>
      <c r="D99" s="21" t="s">
        <v>42</v>
      </c>
      <c r="E99" s="52" t="s">
        <v>117</v>
      </c>
      <c r="F99"/>
      <c r="G99"/>
      <c r="H99" s="78"/>
      <c r="I99" s="23"/>
      <c r="J99" s="78"/>
    </row>
    <row r="100" spans="4:6" ht="13.5">
      <c r="D100" s="9"/>
      <c r="F100" s="51"/>
    </row>
    <row r="101" spans="4:6" ht="13.5">
      <c r="D101" s="9"/>
      <c r="F101" s="51"/>
    </row>
    <row r="102" spans="4:6" ht="13.5">
      <c r="D102" s="9"/>
      <c r="F102" s="51"/>
    </row>
    <row r="103" spans="4:6" ht="13.5">
      <c r="D103" s="9"/>
      <c r="F103" s="51"/>
    </row>
    <row r="104" spans="4:6" ht="13.5">
      <c r="D104" s="9"/>
      <c r="F104" s="51"/>
    </row>
    <row r="105" spans="4:6" ht="13.5">
      <c r="D105" s="9"/>
      <c r="F105" s="51"/>
    </row>
    <row r="106" spans="4:6" ht="13.5">
      <c r="D106" s="9"/>
      <c r="F106" s="51"/>
    </row>
    <row r="107" spans="4:6" ht="13.5">
      <c r="D107" s="9"/>
      <c r="F107" s="51"/>
    </row>
    <row r="108" spans="4:6" ht="13.5">
      <c r="D108" s="9"/>
      <c r="F108" s="51"/>
    </row>
    <row r="109" spans="4:6" ht="13.5">
      <c r="D109" s="9"/>
      <c r="F109" s="51"/>
    </row>
    <row r="110" spans="4:6" ht="13.5">
      <c r="D110" s="9"/>
      <c r="F110" s="51"/>
    </row>
    <row r="111" spans="4:6" ht="13.5">
      <c r="D111" s="9"/>
      <c r="F111" s="51"/>
    </row>
    <row r="112" spans="4:6" ht="13.5">
      <c r="D112" s="9"/>
      <c r="F112" s="51"/>
    </row>
    <row r="113" spans="4:6" ht="13.5">
      <c r="D113" s="9"/>
      <c r="F113" s="51"/>
    </row>
    <row r="114" spans="4:6" ht="13.5">
      <c r="D114" s="9"/>
      <c r="F114" s="51"/>
    </row>
    <row r="115" spans="4:6" ht="13.5">
      <c r="D115" s="9"/>
      <c r="F115" s="51"/>
    </row>
    <row r="116" spans="4:6" ht="13.5">
      <c r="D116" s="9"/>
      <c r="F116" s="51"/>
    </row>
    <row r="117" spans="4:6" ht="13.5">
      <c r="D117" s="9"/>
      <c r="F117" s="51"/>
    </row>
    <row r="118" spans="4:6" ht="13.5">
      <c r="D118" s="9"/>
      <c r="F118" s="51"/>
    </row>
    <row r="119" spans="4:6" ht="13.5">
      <c r="D119" s="9"/>
      <c r="F119" s="5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Clarissa Jacob</cp:lastModifiedBy>
  <dcterms:created xsi:type="dcterms:W3CDTF">2016-08-09T14:04:38Z</dcterms:created>
  <dcterms:modified xsi:type="dcterms:W3CDTF">2016-11-22T12:36:48Z</dcterms:modified>
  <cp:category/>
  <cp:version/>
  <cp:contentType/>
  <cp:contentStatus/>
</cp:coreProperties>
</file>