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<sst xmlns="http://schemas.openxmlformats.org/spreadsheetml/2006/main" count="274" uniqueCount="157">
  <si>
    <t>BFI: Weekend 28-30 October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</si>
  <si>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</si>
  <si>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</si>
  <si>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</si>
  <si>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</si>
  <si>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</si>
  <si>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</si>
  <si>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</si>
  <si>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</si>
  <si>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</si>
  <si>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</si>
  <si>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Doctor Strange</t>
  </si>
  <si>
    <t>UK/USA</t>
  </si>
  <si>
    <t>Disney</t>
  </si>
  <si>
    <t>-</t>
  </si>
  <si>
    <t>Trolls</t>
  </si>
  <si>
    <t>USA</t>
  </si>
  <si>
    <t>20th Century Fox</t>
  </si>
  <si>
    <t>Jack Reacher: Never Go Back</t>
  </si>
  <si>
    <t>USA/Chn</t>
  </si>
  <si>
    <t>Paramount</t>
  </si>
  <si>
    <t>The Girl on the Train</t>
  </si>
  <si>
    <t>eOne Films</t>
  </si>
  <si>
    <t>Bridget Jones's Baby</t>
  </si>
  <si>
    <t>Universal</t>
  </si>
  <si>
    <t>Inferno</t>
  </si>
  <si>
    <t>USA/JPN/Hun/Tur</t>
  </si>
  <si>
    <t>Sony Pictures</t>
  </si>
  <si>
    <t>Storks</t>
  </si>
  <si>
    <t>Warner Bros</t>
  </si>
  <si>
    <t>Ae Dil Hai Mushkil</t>
  </si>
  <si>
    <t>Ind</t>
  </si>
  <si>
    <t>Miss Peregrine’s Home for Peculiar Children</t>
  </si>
  <si>
    <t>Ouija: Origin of Evil</t>
  </si>
  <si>
    <t>I, Daniel Blake</t>
  </si>
  <si>
    <t>UK/Fra/Bel</t>
  </si>
  <si>
    <t>The Secret Life of Pets</t>
  </si>
  <si>
    <t>Keeping Up with the Joneses</t>
  </si>
  <si>
    <t>The BFG</t>
  </si>
  <si>
    <t>Finding Dory</t>
  </si>
  <si>
    <t>Total</t>
  </si>
  <si>
    <t>Other UK films</t>
  </si>
  <si>
    <t>My Scientology Movie</t>
  </si>
  <si>
    <t>UK</t>
  </si>
  <si>
    <t>Altitude</t>
  </si>
  <si>
    <t>American Honey</t>
  </si>
  <si>
    <t>Ethel &amp; Ernest</t>
  </si>
  <si>
    <t>Vertigo</t>
  </si>
  <si>
    <t>The Shining (Re: 2012)</t>
  </si>
  <si>
    <t>BFI</t>
  </si>
  <si>
    <t>Starfish</t>
  </si>
  <si>
    <t>Genesius Pictures</t>
  </si>
  <si>
    <t>The Beatles: Eight Days a Week - The Touring Years</t>
  </si>
  <si>
    <t>StudioCanal</t>
  </si>
  <si>
    <t>Burn Burn Burn</t>
  </si>
  <si>
    <t>Verve</t>
  </si>
  <si>
    <t>Supersonic</t>
  </si>
  <si>
    <t>The Infiltrator</t>
  </si>
  <si>
    <t>Miss Saigon: 25th Anniversary Performance (Musical)</t>
  </si>
  <si>
    <t>The Girl With all the Gifts</t>
  </si>
  <si>
    <t>Anthropoid</t>
  </si>
  <si>
    <t>UK/Fra/Cze</t>
  </si>
  <si>
    <t>Icon</t>
  </si>
  <si>
    <t>Into The Inferno</t>
  </si>
  <si>
    <t>UK/Ger/Can</t>
  </si>
  <si>
    <t>Dogwoof</t>
  </si>
  <si>
    <t>Brotherhood</t>
  </si>
  <si>
    <t>Lionsgate</t>
  </si>
  <si>
    <t>Jason Bourne</t>
  </si>
  <si>
    <t>Swallows and Amazons</t>
  </si>
  <si>
    <t>King Lear - RSC Live 2016 (Theatre)</t>
  </si>
  <si>
    <t>Picture House Entertainment</t>
  </si>
  <si>
    <t>Under the Shadow</t>
  </si>
  <si>
    <t>UK/Iran</t>
  </si>
  <si>
    <t>War on Everyone</t>
  </si>
  <si>
    <t>LittleScreen October</t>
  </si>
  <si>
    <t>Pinewood Live</t>
  </si>
  <si>
    <t>The Greasy Strangler</t>
  </si>
  <si>
    <t>The Deep Blue Sea - NT Live 2016 (Theatre)</t>
  </si>
  <si>
    <t>National Theatre/ Picture House Entertainment</t>
  </si>
  <si>
    <t>Akenfield (Re: 2016)</t>
  </si>
  <si>
    <t>The Comedian's Guide to Survival</t>
  </si>
  <si>
    <t>Signature Entertainment</t>
  </si>
  <si>
    <t>The Man Who Fell to Earth (Re: 2016)</t>
  </si>
  <si>
    <t>Park Circus</t>
  </si>
  <si>
    <t>Sour Grapes</t>
  </si>
  <si>
    <t>UK/Fra</t>
  </si>
  <si>
    <t>Other openers</t>
  </si>
  <si>
    <t>Shivaay</t>
  </si>
  <si>
    <t xml:space="preserve">Reliance Big Pictures </t>
  </si>
  <si>
    <t>Train To Busan</t>
  </si>
  <si>
    <t>Kor</t>
  </si>
  <si>
    <t>Kodi</t>
  </si>
  <si>
    <t>Ayngaran</t>
  </si>
  <si>
    <t>After Love</t>
  </si>
  <si>
    <t>Fra/Bel</t>
  </si>
  <si>
    <t>Curzon/Artificial Eye</t>
  </si>
  <si>
    <t>Lo And Behold</t>
  </si>
  <si>
    <t>Kaashmora</t>
  </si>
  <si>
    <t>Q Entertainment</t>
  </si>
  <si>
    <t>Boyz 'N The Hood (Re: 2016)</t>
  </si>
  <si>
    <t>League of Legends World Championship Finals Viewing Party 2016 (eSports)</t>
  </si>
  <si>
    <t>USA/Fra</t>
  </si>
  <si>
    <t>Independent</t>
  </si>
  <si>
    <t>Luck-Key</t>
  </si>
  <si>
    <t>JBG Pictures</t>
  </si>
  <si>
    <t>Capture Kill Release</t>
  </si>
  <si>
    <t>Can</t>
  </si>
  <si>
    <t>Film Festival Guild</t>
  </si>
  <si>
    <t>Comments on this week's top 15 results</t>
  </si>
  <si>
    <t>Rolling 52 week ranking: 8th</t>
  </si>
  <si>
    <t xml:space="preserve">UK* films in top 15: </t>
  </si>
  <si>
    <t xml:space="preserve">UK* share of top 15 gross:  </t>
  </si>
  <si>
    <t>Against same weekend last year: -59%</t>
  </si>
  <si>
    <t>Against last weekend: +21%</t>
  </si>
  <si>
    <t>Against rolling 52 week norm: +27%</t>
  </si>
  <si>
    <r>
      <t xml:space="preserve">* </t>
    </r>
    <r>
      <rPr>
        <i/>
        <sz val="9"/>
        <rFont val="Calibri"/>
        <family val="2"/>
      </rPr>
      <t>Includes domestic productions and co-productions</t>
    </r>
  </si>
  <si>
    <t>The weekend gross for:</t>
  </si>
  <si>
    <r>
      <t xml:space="preserve">Doctor Strange </t>
    </r>
    <r>
      <rPr>
        <sz val="11"/>
        <rFont val="Calibri"/>
        <family val="2"/>
      </rPr>
      <t>includes £3,796,170 from 559 previews</t>
    </r>
  </si>
  <si>
    <t>Excluding previews the weekend gross for:</t>
  </si>
  <si>
    <r>
      <t xml:space="preserve">I, Daniel Blake </t>
    </r>
    <r>
      <rPr>
        <sz val="11"/>
        <rFont val="Calibri"/>
        <family val="2"/>
      </rPr>
      <t>has increased by 18%</t>
    </r>
  </si>
  <si>
    <r>
      <t xml:space="preserve">Trolls </t>
    </r>
    <r>
      <rPr>
        <sz val="11"/>
        <rFont val="Calibri"/>
        <family val="2"/>
      </rPr>
      <t>has decreased by 8%</t>
    </r>
  </si>
  <si>
    <r>
      <t xml:space="preserve">Ouija: Origin of Evil </t>
    </r>
    <r>
      <rPr>
        <sz val="11"/>
        <rFont val="Calibri"/>
        <family val="2"/>
      </rPr>
      <t>has decreased by 32%</t>
    </r>
  </si>
  <si>
    <r>
      <t xml:space="preserve">Jack Reacher: Never Go Back </t>
    </r>
    <r>
      <rPr>
        <sz val="11"/>
        <rFont val="Calibri"/>
        <family val="2"/>
      </rPr>
      <t>has decreased by 48%</t>
    </r>
  </si>
  <si>
    <t>Openers next week - 4 November 2016</t>
  </si>
  <si>
    <t>The Accountant</t>
  </si>
  <si>
    <t>Bright Stream - Bolshoi 2016 (Ballet), The</t>
  </si>
  <si>
    <t>Rus</t>
  </si>
  <si>
    <t>Chocolat</t>
  </si>
  <si>
    <t>Fra</t>
  </si>
  <si>
    <t>The Darkest Universe</t>
  </si>
  <si>
    <t>Girls Lost</t>
  </si>
  <si>
    <t>Swe</t>
  </si>
  <si>
    <t>Peccadillo</t>
  </si>
  <si>
    <t>Ivory Game</t>
  </si>
  <si>
    <t>Aut</t>
  </si>
  <si>
    <t>The Light Between Oceans</t>
  </si>
  <si>
    <t>UK/USA/NZ</t>
  </si>
  <si>
    <t>Mumford &amp; Sons Live from South Africa: Dust and Thunder</t>
  </si>
  <si>
    <t>Nocturnal Animals</t>
  </si>
  <si>
    <t>Ostatnia Rodzina</t>
  </si>
  <si>
    <t>Pol</t>
  </si>
  <si>
    <t>Pulimurugan</t>
  </si>
  <si>
    <t>RFT Film</t>
  </si>
  <si>
    <t>Revolution - New Art for a New World</t>
  </si>
  <si>
    <t>Arts Alliance</t>
  </si>
  <si>
    <t>Richard Linklater – Dream Is Destiny</t>
  </si>
  <si>
    <t>Rupture</t>
  </si>
  <si>
    <t>USA/Can</t>
  </si>
  <si>
    <t>Signature</t>
  </si>
  <si>
    <t>Someone to Talk To</t>
  </si>
  <si>
    <t>CHN</t>
  </si>
  <si>
    <t>Asia</t>
  </si>
  <si>
    <t>A Street Cat Named Bob</t>
  </si>
  <si>
    <t>The White Knights</t>
  </si>
  <si>
    <t>You've Been Trumped Too</t>
  </si>
  <si>
    <t>Montrose Pictures/Miracle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</si>
</sst>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.00_-;\-* #,##0.00_-;_-* \-??_-;_-@_-"/>
    <numFmt numFmtId="166" formatCode="_-* #,##0.00_-;\-* #,##0.00_-;_-* \-??_-;_-@_-"/>
    <numFmt numFmtId="167" formatCode="_(* #,##0.00_);_(* \(#,##0.00\);_(* \-??_);_(@_)"/>
    <numFmt numFmtId="168" formatCode="GENERAL"/>
    <numFmt numFmtId="169" formatCode="0%"/>
    <numFmt numFmtId="170" formatCode="\£#,##0"/>
    <numFmt numFmtId="171" formatCode="0"/>
    <numFmt numFmtId="172" formatCode="\£#,##0;&quot;-£&quot;#,##0"/>
    <numFmt numFmtId="173" formatCode="0.00"/>
    <numFmt numFmtId="174" formatCode="0.0%"/>
    <numFmt numFmtId="175" formatCode="#,##0"/>
    <numFmt numFmtId="176" formatCode="\£#,##0"/>
    <numFmt numFmtId="177" formatCode="_-* #,##0_-;\-* #,##0_-;_-* \-??_-;_-@_-"/>
    <numFmt numFmtId="178" formatCode="_-* #,##0_-;\-* #,##0_-;_-* \-??_-;_-@_-"/>
    <numFmt numFmtId="179" formatCode="#,##0_ ;\-#,##0\ "/>
  </numFmts>
  <fonts count="11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2" fillId="0" borderId="0" xfId="27" applyFont="1">
      <alignment/>
      <protection/>
    </xf>
    <xf numFmtId="164" fontId="2" fillId="0" borderId="0" xfId="27" applyFont="1" applyAlignment="1">
      <alignment horizontal="right" indent="1"/>
      <protection/>
    </xf>
    <xf numFmtId="164" fontId="2" fillId="0" borderId="0" xfId="27" applyFont="1" applyAlignment="1">
      <alignment horizontal="left" wrapText="1"/>
      <protection/>
    </xf>
    <xf numFmtId="170" fontId="2" fillId="0" borderId="0" xfId="27" applyNumberFormat="1" applyFont="1">
      <alignment/>
      <protection/>
    </xf>
    <xf numFmtId="171" fontId="3" fillId="0" borderId="0" xfId="30" applyNumberFormat="1" applyFont="1" applyFill="1" applyAlignment="1">
      <alignment horizontal="right"/>
      <protection/>
    </xf>
    <xf numFmtId="171" fontId="4" fillId="0" borderId="0" xfId="30" applyNumberFormat="1" applyFont="1" applyFill="1" applyAlignment="1">
      <alignment horizontal="left"/>
      <protection/>
    </xf>
    <xf numFmtId="171" fontId="3" fillId="0" borderId="0" xfId="30" applyNumberFormat="1" applyFont="1" applyFill="1" applyAlignment="1">
      <alignment horizontal="right" indent="1"/>
      <protection/>
    </xf>
    <xf numFmtId="170" fontId="3" fillId="0" borderId="0" xfId="30" applyNumberFormat="1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 wrapText="1"/>
      <protection/>
    </xf>
    <xf numFmtId="169" fontId="3" fillId="0" borderId="0" xfId="30" applyNumberFormat="1" applyFont="1" applyFill="1" applyAlignment="1">
      <alignment horizontal="right" indent="1"/>
      <protection/>
    </xf>
    <xf numFmtId="164" fontId="3" fillId="0" borderId="0" xfId="30" applyNumberFormat="1" applyFont="1" applyFill="1" applyAlignment="1">
      <alignment horizontal="center"/>
      <protection/>
    </xf>
    <xf numFmtId="170" fontId="3" fillId="0" borderId="0" xfId="30" applyNumberFormat="1" applyFont="1" applyFill="1" applyAlignment="1">
      <alignment horizontal="center"/>
      <protection/>
    </xf>
    <xf numFmtId="171" fontId="4" fillId="2" borderId="0" xfId="30" applyNumberFormat="1" applyFont="1" applyFill="1" applyAlignment="1">
      <alignment horizontal="right"/>
      <protection/>
    </xf>
    <xf numFmtId="171" fontId="4" fillId="2" borderId="0" xfId="30" applyNumberFormat="1" applyFont="1" applyFill="1" applyAlignment="1">
      <alignment horizontal="left"/>
      <protection/>
    </xf>
    <xf numFmtId="171" fontId="4" fillId="2" borderId="0" xfId="30" applyNumberFormat="1" applyFont="1" applyFill="1" applyAlignment="1">
      <alignment horizontal="right" wrapText="1" indent="1"/>
      <protection/>
    </xf>
    <xf numFmtId="170" fontId="4" fillId="2" borderId="0" xfId="30" applyNumberFormat="1" applyFont="1" applyFill="1" applyAlignment="1">
      <alignment horizontal="right" wrapText="1" indent="1"/>
      <protection/>
    </xf>
    <xf numFmtId="171" fontId="4" fillId="2" borderId="0" xfId="30" applyNumberFormat="1" applyFont="1" applyFill="1" applyAlignment="1">
      <alignment horizontal="left" wrapText="1"/>
      <protection/>
    </xf>
    <xf numFmtId="169" fontId="4" fillId="2" borderId="0" xfId="30" applyNumberFormat="1" applyFont="1" applyFill="1" applyAlignment="1">
      <alignment horizontal="right" wrapText="1" indent="1"/>
      <protection/>
    </xf>
    <xf numFmtId="164" fontId="4" fillId="2" borderId="0" xfId="30" applyNumberFormat="1" applyFont="1" applyFill="1" applyAlignment="1">
      <alignment horizontal="right" wrapText="1"/>
      <protection/>
    </xf>
    <xf numFmtId="170" fontId="4" fillId="2" borderId="0" xfId="30" applyNumberFormat="1" applyFont="1" applyFill="1" applyAlignment="1">
      <alignment horizontal="right" wrapText="1"/>
      <protection/>
    </xf>
    <xf numFmtId="164" fontId="2" fillId="0" borderId="0" xfId="30" applyFont="1" applyFill="1" applyAlignment="1">
      <alignment horizontal="right" indent="1"/>
      <protection/>
    </xf>
    <xf numFmtId="164" fontId="2" fillId="0" borderId="0" xfId="27" applyFont="1" applyFill="1" applyAlignment="1">
      <alignment horizontal="left" indent="1"/>
      <protection/>
    </xf>
    <xf numFmtId="164" fontId="2" fillId="0" borderId="0" xfId="27" applyFont="1" applyFill="1" applyAlignment="1">
      <alignment horizontal="right" indent="1"/>
      <protection/>
    </xf>
    <xf numFmtId="172" fontId="3" fillId="0" borderId="0" xfId="21" applyNumberFormat="1" applyFont="1" applyFill="1" applyBorder="1" applyAlignment="1" applyProtection="1">
      <alignment horizontal="right" indent="1"/>
      <protection/>
    </xf>
    <xf numFmtId="169" fontId="3" fillId="0" borderId="0" xfId="30" applyNumberFormat="1" applyFont="1" applyFill="1" applyAlignment="1">
      <alignment horizontal="right" indent="1" shrinkToFit="1"/>
      <protection/>
    </xf>
    <xf numFmtId="170" fontId="3" fillId="0" borderId="0" xfId="22" applyNumberFormat="1" applyFont="1" applyFill="1" applyBorder="1" applyAlignment="1" applyProtection="1">
      <alignment horizontal="right" indent="1"/>
      <protection/>
    </xf>
    <xf numFmtId="169" fontId="2" fillId="0" borderId="0" xfId="32" applyFont="1" applyFill="1" applyBorder="1" applyAlignment="1" applyProtection="1">
      <alignment horizontal="right" indent="1"/>
      <protection/>
    </xf>
    <xf numFmtId="169" fontId="3" fillId="0" borderId="0" xfId="22" applyNumberFormat="1" applyFont="1" applyFill="1" applyBorder="1" applyAlignment="1" applyProtection="1">
      <alignment horizontal="right" indent="1"/>
      <protection/>
    </xf>
    <xf numFmtId="171" fontId="4" fillId="2" borderId="0" xfId="30" applyNumberFormat="1" applyFont="1" applyFill="1" applyAlignment="1">
      <alignment horizontal="right" shrinkToFit="1"/>
      <protection/>
    </xf>
    <xf numFmtId="171" fontId="4" fillId="2" borderId="0" xfId="30" applyNumberFormat="1" applyFont="1" applyFill="1" applyAlignment="1">
      <alignment horizontal="left" shrinkToFit="1"/>
      <protection/>
    </xf>
    <xf numFmtId="171" fontId="4" fillId="2" borderId="0" xfId="30" applyNumberFormat="1" applyFont="1" applyFill="1" applyAlignment="1">
      <alignment horizontal="right" indent="1" shrinkToFit="1"/>
      <protection/>
    </xf>
    <xf numFmtId="170" fontId="4" fillId="2" borderId="0" xfId="30" applyNumberFormat="1" applyFont="1" applyFill="1" applyAlignment="1">
      <alignment horizontal="right" indent="1" shrinkToFit="1"/>
      <protection/>
    </xf>
    <xf numFmtId="171" fontId="4" fillId="2" borderId="0" xfId="30" applyNumberFormat="1" applyFont="1" applyFill="1" applyAlignment="1">
      <alignment horizontal="left" wrapText="1" shrinkToFit="1"/>
      <protection/>
    </xf>
    <xf numFmtId="169" fontId="5" fillId="2" borderId="0" xfId="19" applyFont="1" applyFill="1" applyBorder="1" applyAlignment="1" applyProtection="1">
      <alignment horizontal="right" indent="1" shrinkToFit="1"/>
      <protection/>
    </xf>
    <xf numFmtId="171" fontId="5" fillId="2" borderId="0" xfId="30" applyNumberFormat="1" applyFont="1" applyFill="1" applyAlignment="1">
      <alignment horizontal="right" indent="1" shrinkToFit="1"/>
      <protection/>
    </xf>
    <xf numFmtId="170" fontId="5" fillId="2" borderId="0" xfId="30" applyNumberFormat="1" applyFont="1" applyFill="1" applyAlignment="1">
      <alignment horizontal="right" indent="1" shrinkToFit="1"/>
      <protection/>
    </xf>
    <xf numFmtId="171" fontId="4" fillId="0" borderId="0" xfId="30" applyNumberFormat="1" applyFont="1" applyFill="1" applyAlignment="1">
      <alignment horizontal="right" shrinkToFit="1"/>
      <protection/>
    </xf>
    <xf numFmtId="171" fontId="4" fillId="0" borderId="0" xfId="30" applyNumberFormat="1" applyFont="1" applyFill="1" applyAlignment="1">
      <alignment horizontal="left" shrinkToFit="1"/>
      <protection/>
    </xf>
    <xf numFmtId="171" fontId="6" fillId="0" borderId="0" xfId="30" applyNumberFormat="1" applyFont="1" applyFill="1" applyAlignment="1">
      <alignment horizontal="right" indent="1" shrinkToFit="1"/>
      <protection/>
    </xf>
    <xf numFmtId="173" fontId="4" fillId="0" borderId="0" xfId="32" applyNumberFormat="1" applyFont="1" applyFill="1" applyBorder="1" applyAlignment="1" applyProtection="1">
      <alignment horizontal="right" shrinkToFit="1"/>
      <protection/>
    </xf>
    <xf numFmtId="174" fontId="4" fillId="0" borderId="0" xfId="32" applyNumberFormat="1" applyFont="1" applyFill="1" applyBorder="1" applyAlignment="1" applyProtection="1">
      <alignment horizontal="left" shrinkToFit="1"/>
      <protection/>
    </xf>
    <xf numFmtId="174" fontId="4" fillId="0" borderId="0" xfId="32" applyNumberFormat="1" applyFont="1" applyFill="1" applyBorder="1" applyAlignment="1" applyProtection="1">
      <alignment horizontal="right" shrinkToFit="1"/>
      <protection/>
    </xf>
    <xf numFmtId="170" fontId="4" fillId="0" borderId="0" xfId="32" applyNumberFormat="1" applyFont="1" applyFill="1" applyBorder="1" applyAlignment="1" applyProtection="1">
      <alignment horizontal="right" shrinkToFit="1"/>
      <protection/>
    </xf>
    <xf numFmtId="174" fontId="6" fillId="0" borderId="0" xfId="19" applyNumberFormat="1" applyFont="1" applyFill="1" applyBorder="1" applyAlignment="1" applyProtection="1">
      <alignment horizontal="right" shrinkToFit="1"/>
      <protection/>
    </xf>
    <xf numFmtId="164" fontId="3" fillId="0" borderId="0" xfId="30" applyFont="1" applyFill="1" applyAlignment="1">
      <alignment horizontal="right"/>
      <protection/>
    </xf>
    <xf numFmtId="164" fontId="3" fillId="0" borderId="0" xfId="30" applyFont="1" applyFill="1" applyAlignment="1">
      <alignment horizontal="left" wrapText="1"/>
      <protection/>
    </xf>
    <xf numFmtId="164" fontId="3" fillId="0" borderId="0" xfId="30" applyNumberFormat="1" applyFont="1" applyFill="1" applyAlignment="1">
      <alignment horizontal="right"/>
      <protection/>
    </xf>
    <xf numFmtId="170" fontId="3" fillId="0" borderId="0" xfId="30" applyNumberFormat="1" applyFont="1" applyFill="1" applyAlignment="1">
      <alignment horizontal="right"/>
      <protection/>
    </xf>
    <xf numFmtId="171" fontId="4" fillId="0" borderId="0" xfId="30" applyNumberFormat="1" applyFont="1" applyFill="1" applyAlignment="1">
      <alignment horizontal="right" indent="1" shrinkToFit="1"/>
      <protection/>
    </xf>
    <xf numFmtId="174" fontId="4" fillId="0" borderId="0" xfId="32" applyNumberFormat="1" applyFont="1" applyFill="1" applyBorder="1" applyAlignment="1" applyProtection="1">
      <alignment horizontal="right" indent="1" shrinkToFit="1"/>
      <protection/>
    </xf>
    <xf numFmtId="171" fontId="4" fillId="0" borderId="0" xfId="30" applyNumberFormat="1" applyFont="1" applyFill="1" applyAlignment="1">
      <alignment horizontal="left" wrapText="1" shrinkToFit="1"/>
      <protection/>
    </xf>
    <xf numFmtId="164" fontId="3" fillId="0" borderId="0" xfId="30" applyNumberFormat="1" applyFont="1" applyFill="1" applyAlignment="1">
      <alignment horizontal="right" shrinkToFit="1"/>
      <protection/>
    </xf>
    <xf numFmtId="164" fontId="4" fillId="0" borderId="0" xfId="24" applyNumberFormat="1" applyFont="1" applyFill="1" applyBorder="1" applyAlignment="1" applyProtection="1">
      <alignment horizontal="right" shrinkToFit="1"/>
      <protection/>
    </xf>
    <xf numFmtId="170" fontId="4" fillId="0" borderId="0" xfId="30" applyNumberFormat="1" applyFont="1" applyFill="1" applyAlignment="1">
      <alignment horizontal="right" shrinkToFit="1"/>
      <protection/>
    </xf>
    <xf numFmtId="164" fontId="2" fillId="0" borderId="0" xfId="27" applyFont="1" applyFill="1">
      <alignment/>
      <protection/>
    </xf>
    <xf numFmtId="175" fontId="3" fillId="0" borderId="0" xfId="21" applyNumberFormat="1" applyFont="1" applyFill="1" applyBorder="1" applyAlignment="1" applyProtection="1">
      <alignment horizontal="right" indent="1"/>
      <protection/>
    </xf>
    <xf numFmtId="164" fontId="3" fillId="0" borderId="0" xfId="30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 wrapText="1" indent="1" shrinkToFit="1"/>
      <protection/>
    </xf>
    <xf numFmtId="169" fontId="3" fillId="0" borderId="0" xfId="21" applyNumberFormat="1" applyFont="1" applyFill="1" applyBorder="1" applyAlignment="1" applyProtection="1">
      <alignment horizontal="right" indent="1"/>
      <protection/>
    </xf>
    <xf numFmtId="171" fontId="3" fillId="0" borderId="0" xfId="21" applyNumberFormat="1" applyFont="1" applyFill="1" applyBorder="1" applyAlignment="1" applyProtection="1">
      <alignment horizontal="right" indent="1"/>
      <protection/>
    </xf>
    <xf numFmtId="170" fontId="3" fillId="0" borderId="0" xfId="30" applyNumberFormat="1" applyFont="1" applyFill="1" applyAlignment="1">
      <alignment horizontal="right" indent="1"/>
      <protection/>
    </xf>
    <xf numFmtId="170" fontId="3" fillId="0" borderId="0" xfId="21" applyNumberFormat="1" applyFont="1" applyFill="1" applyBorder="1" applyAlignment="1" applyProtection="1">
      <alignment horizontal="right" indent="1"/>
      <protection/>
    </xf>
    <xf numFmtId="164" fontId="3" fillId="0" borderId="0" xfId="27" applyFont="1" applyAlignment="1">
      <alignment horizontal="left" indent="1"/>
      <protection/>
    </xf>
    <xf numFmtId="164" fontId="2" fillId="0" borderId="0" xfId="27" applyFont="1" applyAlignment="1">
      <alignment horizontal="left" indent="1"/>
      <protection/>
    </xf>
    <xf numFmtId="164" fontId="3" fillId="0" borderId="0" xfId="27" applyFont="1" applyFill="1" applyAlignment="1">
      <alignment horizontal="left" indent="1"/>
      <protection/>
    </xf>
    <xf numFmtId="164" fontId="2" fillId="0" borderId="0" xfId="27" applyFont="1" applyAlignment="1">
      <alignment horizontal="left" wrapText="1" indent="1"/>
      <protection/>
    </xf>
    <xf numFmtId="164" fontId="2" fillId="0" borderId="0" xfId="30" applyFont="1" applyFill="1" applyAlignment="1">
      <alignment horizontal="left" wrapText="1"/>
      <protection/>
    </xf>
    <xf numFmtId="164" fontId="4" fillId="0" borderId="0" xfId="25" applyFont="1" applyAlignment="1">
      <alignment horizontal="left"/>
      <protection/>
    </xf>
    <xf numFmtId="164" fontId="2" fillId="0" borderId="0" xfId="27" applyFont="1" applyFill="1" applyAlignment="1">
      <alignment horizontal="left"/>
      <protection/>
    </xf>
    <xf numFmtId="177" fontId="3" fillId="0" borderId="0" xfId="21" applyNumberFormat="1" applyFont="1" applyFill="1" applyBorder="1" applyAlignment="1" applyProtection="1">
      <alignment/>
      <protection/>
    </xf>
    <xf numFmtId="177" fontId="0" fillId="0" borderId="0" xfId="20" applyNumberFormat="1" applyFont="1" applyFill="1" applyBorder="1" applyAlignment="1" applyProtection="1">
      <alignment/>
      <protection/>
    </xf>
    <xf numFmtId="169" fontId="0" fillId="0" borderId="0" xfId="33" applyFont="1" applyFill="1" applyBorder="1" applyAlignment="1" applyProtection="1">
      <alignment/>
      <protection/>
    </xf>
    <xf numFmtId="171" fontId="3" fillId="0" borderId="0" xfId="30" applyNumberFormat="1" applyFont="1" applyFill="1" applyAlignment="1">
      <alignment horizontal="left"/>
      <protection/>
    </xf>
    <xf numFmtId="164" fontId="0" fillId="0" borderId="0" xfId="26" applyFill="1" applyAlignment="1">
      <alignment horizontal="left"/>
      <protection/>
    </xf>
    <xf numFmtId="164" fontId="0" fillId="0" borderId="0" xfId="26" applyFill="1">
      <alignment/>
      <protection/>
    </xf>
    <xf numFmtId="170" fontId="3" fillId="0" borderId="0" xfId="22" applyNumberFormat="1" applyFont="1" applyFill="1" applyBorder="1" applyAlignment="1" applyProtection="1">
      <alignment horizontal="right"/>
      <protection/>
    </xf>
    <xf numFmtId="170" fontId="3" fillId="0" borderId="0" xfId="30" applyNumberFormat="1" applyFont="1" applyFill="1">
      <alignment/>
      <protection/>
    </xf>
    <xf numFmtId="164" fontId="7" fillId="0" borderId="0" xfId="27" applyFont="1" applyFill="1" applyAlignment="1">
      <alignment horizontal="left"/>
      <protection/>
    </xf>
    <xf numFmtId="175" fontId="3" fillId="0" borderId="0" xfId="30" applyNumberFormat="1" applyFont="1" applyFill="1" applyAlignment="1">
      <alignment horizontal="right" indent="1" shrinkToFit="1"/>
      <protection/>
    </xf>
    <xf numFmtId="164" fontId="7" fillId="0" borderId="0" xfId="30" applyFont="1" applyFill="1" applyAlignment="1">
      <alignment horizontal="right" indent="1"/>
      <protection/>
    </xf>
    <xf numFmtId="170" fontId="3" fillId="0" borderId="0" xfId="34" applyNumberFormat="1" applyFont="1" applyFill="1" applyBorder="1" applyAlignment="1" applyProtection="1">
      <alignment/>
      <protection/>
    </xf>
    <xf numFmtId="164" fontId="3" fillId="0" borderId="0" xfId="30" applyFont="1" applyFill="1">
      <alignment/>
      <protection/>
    </xf>
    <xf numFmtId="171" fontId="8" fillId="0" borderId="0" xfId="30" applyNumberFormat="1" applyFont="1" applyFill="1" applyAlignment="1">
      <alignment horizontal="left"/>
      <protection/>
    </xf>
    <xf numFmtId="170" fontId="3" fillId="0" borderId="0" xfId="25" applyNumberFormat="1" applyFont="1" applyAlignment="1">
      <alignment horizontal="right"/>
      <protection/>
    </xf>
    <xf numFmtId="164" fontId="3" fillId="0" borderId="0" xfId="30" applyFont="1" applyFill="1" applyAlignment="1">
      <alignment horizontal="left" indent="1"/>
      <protection/>
    </xf>
    <xf numFmtId="164" fontId="3" fillId="0" borderId="0" xfId="31" applyFont="1" applyFill="1" applyAlignment="1">
      <alignment horizontal="left"/>
      <protection/>
    </xf>
    <xf numFmtId="179" fontId="3" fillId="0" borderId="0" xfId="21" applyNumberFormat="1" applyFont="1" applyFill="1" applyBorder="1" applyAlignment="1" applyProtection="1">
      <alignment horizontal="right" indent="1"/>
      <protection/>
    </xf>
    <xf numFmtId="164" fontId="8" fillId="0" borderId="0" xfId="27" applyFont="1" applyAlignment="1">
      <alignment horizontal="left" indent="1"/>
      <protection/>
    </xf>
    <xf numFmtId="164" fontId="2" fillId="0" borderId="0" xfId="27" applyFont="1" applyAlignment="1">
      <alignment horizontal="left"/>
      <protection/>
    </xf>
    <xf numFmtId="171" fontId="3" fillId="0" borderId="0" xfId="30" applyNumberFormat="1" applyFont="1" applyFill="1" applyAlignment="1">
      <alignment horizontal="right" indent="1" shrinkToFit="1"/>
      <protection/>
    </xf>
    <xf numFmtId="171" fontId="10" fillId="0" borderId="0" xfId="30" applyNumberFormat="1" applyFont="1" applyFill="1" applyAlignment="1">
      <alignment horizontal="left"/>
      <protection/>
    </xf>
    <xf numFmtId="179" fontId="3" fillId="0" borderId="0" xfId="21" applyNumberFormat="1" applyFont="1" applyFill="1" applyBorder="1" applyAlignment="1" applyProtection="1">
      <alignment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 2 2" xfId="21"/>
    <cellStyle name="Comma 4 2" xfId="22"/>
    <cellStyle name="Comma 7" xfId="23"/>
    <cellStyle name="Comma_Sheet1" xfId="24"/>
    <cellStyle name="Normal 103" xfId="25"/>
    <cellStyle name="Normal 2" xfId="26"/>
    <cellStyle name="Normal 2 2" xfId="27"/>
    <cellStyle name="Normal 2 3 2" xfId="28"/>
    <cellStyle name="Normal 2 3 2 2" xfId="29"/>
    <cellStyle name="Normal_Sheet1" xfId="30"/>
    <cellStyle name="Normal_Sheet1 2 2" xfId="31"/>
    <cellStyle name="Percent 2" xfId="32"/>
    <cellStyle name="Percent 3" xfId="33"/>
    <cellStyle name="Percent 6 2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77.28125" style="1" customWidth="1"/>
    <col min="3" max="3" width="37.7109375" style="2" customWidth="1"/>
    <col min="4" max="4" width="20.140625" style="2" customWidth="1"/>
    <col min="5" max="5" width="52.28125" style="3" customWidth="1"/>
    <col min="6" max="6" width="16.57421875" style="2" customWidth="1"/>
    <col min="7" max="7" width="12.140625" style="1" customWidth="1"/>
    <col min="8" max="8" width="15.28125" style="1" customWidth="1"/>
    <col min="9" max="9" width="19.57421875" style="4" customWidth="1"/>
    <col min="10" max="10" width="22.8515625" style="1" customWidth="1"/>
    <col min="11" max="16384" width="11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9288898</v>
      </c>
      <c r="E3" s="22" t="s">
        <v>13</v>
      </c>
      <c r="F3" s="25" t="s">
        <v>14</v>
      </c>
      <c r="G3" s="23">
        <v>1</v>
      </c>
      <c r="H3" s="23">
        <v>602</v>
      </c>
      <c r="I3" s="8">
        <v>15430.063122923588</v>
      </c>
      <c r="J3" s="26">
        <v>9288898</v>
      </c>
    </row>
    <row r="4" spans="1:10" ht="12.75">
      <c r="A4" s="21">
        <v>2</v>
      </c>
      <c r="B4" s="22" t="s">
        <v>15</v>
      </c>
      <c r="C4" s="23" t="s">
        <v>16</v>
      </c>
      <c r="D4" s="24">
        <v>3256912</v>
      </c>
      <c r="E4" s="22" t="s">
        <v>17</v>
      </c>
      <c r="F4" s="25">
        <v>-0.4016578768440119</v>
      </c>
      <c r="G4" s="23">
        <v>2</v>
      </c>
      <c r="H4" s="23">
        <v>611</v>
      </c>
      <c r="I4" s="8">
        <v>5330.461538461538</v>
      </c>
      <c r="J4" s="26">
        <v>14001328</v>
      </c>
    </row>
    <row r="5" spans="1:10" ht="12.75">
      <c r="A5" s="21">
        <v>3</v>
      </c>
      <c r="B5" s="22" t="s">
        <v>18</v>
      </c>
      <c r="C5" s="23" t="s">
        <v>19</v>
      </c>
      <c r="D5" s="24">
        <v>1258900</v>
      </c>
      <c r="E5" s="22" t="s">
        <v>20</v>
      </c>
      <c r="F5" s="27">
        <v>-0.5317569510232426</v>
      </c>
      <c r="G5" s="23">
        <v>2</v>
      </c>
      <c r="H5" s="23">
        <v>518</v>
      </c>
      <c r="I5" s="8">
        <v>2430.3088803088804</v>
      </c>
      <c r="J5" s="26">
        <v>5576134</v>
      </c>
    </row>
    <row r="6" spans="1:10" ht="12.75">
      <c r="A6" s="21">
        <v>4</v>
      </c>
      <c r="B6" s="22" t="s">
        <v>21</v>
      </c>
      <c r="C6" s="23" t="s">
        <v>16</v>
      </c>
      <c r="D6" s="24">
        <v>1215472</v>
      </c>
      <c r="E6" s="22" t="s">
        <v>22</v>
      </c>
      <c r="F6" s="25">
        <v>-0.3916742281642052</v>
      </c>
      <c r="G6" s="23">
        <v>4</v>
      </c>
      <c r="H6" s="23">
        <v>551</v>
      </c>
      <c r="I6" s="8">
        <v>2205.9382940108894</v>
      </c>
      <c r="J6" s="26">
        <v>20427279</v>
      </c>
    </row>
    <row r="7" spans="1:10" ht="12.75">
      <c r="A7" s="21">
        <v>5</v>
      </c>
      <c r="B7" s="22" t="s">
        <v>23</v>
      </c>
      <c r="C7" s="23" t="s">
        <v>12</v>
      </c>
      <c r="D7" s="24">
        <v>673069.192942542</v>
      </c>
      <c r="E7" s="22" t="s">
        <v>24</v>
      </c>
      <c r="F7" s="25">
        <v>-0.4036809926166294</v>
      </c>
      <c r="G7" s="23">
        <v>7</v>
      </c>
      <c r="H7" s="23">
        <v>451</v>
      </c>
      <c r="I7" s="8">
        <v>1492.3928890078537</v>
      </c>
      <c r="J7" s="26">
        <v>46171395.97319193</v>
      </c>
    </row>
    <row r="8" spans="1:10" ht="12.75">
      <c r="A8" s="21">
        <v>6</v>
      </c>
      <c r="B8" s="22" t="s">
        <v>25</v>
      </c>
      <c r="C8" s="23" t="s">
        <v>26</v>
      </c>
      <c r="D8" s="24">
        <v>648287.450187595</v>
      </c>
      <c r="E8" s="22" t="s">
        <v>27</v>
      </c>
      <c r="F8" s="25">
        <v>-0.5007880837360152</v>
      </c>
      <c r="G8" s="23">
        <v>3</v>
      </c>
      <c r="H8" s="23">
        <v>455</v>
      </c>
      <c r="I8" s="8">
        <v>1424.807582829879</v>
      </c>
      <c r="J8" s="26">
        <v>7241956.465367275</v>
      </c>
    </row>
    <row r="9" spans="1:10" ht="12.75">
      <c r="A9" s="21">
        <v>7</v>
      </c>
      <c r="B9" s="22" t="s">
        <v>28</v>
      </c>
      <c r="C9" s="23" t="s">
        <v>16</v>
      </c>
      <c r="D9" s="24">
        <v>622261</v>
      </c>
      <c r="E9" s="22" t="s">
        <v>29</v>
      </c>
      <c r="F9" s="25">
        <v>-0.07231423132026471</v>
      </c>
      <c r="G9" s="23">
        <v>3</v>
      </c>
      <c r="H9" s="23">
        <v>554</v>
      </c>
      <c r="I9" s="8">
        <v>1123.2148014440434</v>
      </c>
      <c r="J9" s="26">
        <v>5236659</v>
      </c>
    </row>
    <row r="10" spans="1:10" ht="12.75">
      <c r="A10" s="21">
        <v>8</v>
      </c>
      <c r="B10" s="22" t="s">
        <v>30</v>
      </c>
      <c r="C10" s="23" t="s">
        <v>31</v>
      </c>
      <c r="D10" s="24">
        <v>617400</v>
      </c>
      <c r="E10" s="22" t="s">
        <v>17</v>
      </c>
      <c r="F10" s="27" t="s">
        <v>14</v>
      </c>
      <c r="G10" s="23">
        <v>1</v>
      </c>
      <c r="H10" s="23">
        <v>132</v>
      </c>
      <c r="I10" s="8">
        <v>4677.272727272727</v>
      </c>
      <c r="J10" s="26">
        <v>617400</v>
      </c>
    </row>
    <row r="11" spans="1:10" ht="12.75">
      <c r="A11" s="21">
        <v>9</v>
      </c>
      <c r="B11" s="22" t="s">
        <v>32</v>
      </c>
      <c r="C11" s="23" t="s">
        <v>16</v>
      </c>
      <c r="D11" s="24">
        <v>549103</v>
      </c>
      <c r="E11" s="22" t="s">
        <v>17</v>
      </c>
      <c r="F11" s="25">
        <v>-0.2569889475849228</v>
      </c>
      <c r="G11" s="23">
        <v>5</v>
      </c>
      <c r="H11" s="23">
        <v>462</v>
      </c>
      <c r="I11" s="8">
        <v>1188.534632034632</v>
      </c>
      <c r="J11" s="26">
        <v>11541505</v>
      </c>
    </row>
    <row r="12" spans="1:10" ht="12.75">
      <c r="A12" s="21">
        <v>10</v>
      </c>
      <c r="B12" s="22" t="s">
        <v>33</v>
      </c>
      <c r="C12" s="23" t="s">
        <v>16</v>
      </c>
      <c r="D12" s="24">
        <v>532375</v>
      </c>
      <c r="E12" s="22" t="s">
        <v>24</v>
      </c>
      <c r="F12" s="25">
        <v>-0.31714052635494455</v>
      </c>
      <c r="G12" s="23">
        <v>2</v>
      </c>
      <c r="H12" s="23">
        <v>419</v>
      </c>
      <c r="I12" s="8">
        <v>1270.584725536993</v>
      </c>
      <c r="J12" s="26">
        <v>1919471</v>
      </c>
    </row>
    <row r="13" spans="1:10" ht="12.75">
      <c r="A13" s="21">
        <v>11</v>
      </c>
      <c r="B13" s="22" t="s">
        <v>34</v>
      </c>
      <c r="C13" s="23" t="s">
        <v>35</v>
      </c>
      <c r="D13" s="24">
        <v>476020</v>
      </c>
      <c r="E13" s="22" t="s">
        <v>22</v>
      </c>
      <c r="F13" s="28">
        <v>0.07018884892086331</v>
      </c>
      <c r="G13" s="23">
        <v>2</v>
      </c>
      <c r="H13" s="23">
        <v>211</v>
      </c>
      <c r="I13" s="8">
        <v>2256.0189573459716</v>
      </c>
      <c r="J13" s="26">
        <v>1328072</v>
      </c>
    </row>
    <row r="14" spans="1:10" ht="12.75">
      <c r="A14" s="21">
        <v>12</v>
      </c>
      <c r="B14" s="22" t="s">
        <v>36</v>
      </c>
      <c r="C14" s="23" t="s">
        <v>16</v>
      </c>
      <c r="D14" s="24">
        <v>139642</v>
      </c>
      <c r="E14" s="22" t="s">
        <v>24</v>
      </c>
      <c r="F14" s="25">
        <v>0.3323728376921389</v>
      </c>
      <c r="G14" s="23">
        <v>19</v>
      </c>
      <c r="H14" s="23">
        <v>295</v>
      </c>
      <c r="I14" s="8">
        <v>473.3627118644068</v>
      </c>
      <c r="J14" s="26">
        <v>35825195</v>
      </c>
    </row>
    <row r="15" spans="1:10" ht="12.75">
      <c r="A15" s="21">
        <v>13</v>
      </c>
      <c r="B15" s="22" t="s">
        <v>37</v>
      </c>
      <c r="C15" s="23" t="s">
        <v>16</v>
      </c>
      <c r="D15" s="24">
        <v>80635.4190717528</v>
      </c>
      <c r="E15" s="22" t="s">
        <v>17</v>
      </c>
      <c r="F15" s="25">
        <v>-0.702889189975172</v>
      </c>
      <c r="G15" s="23">
        <v>2</v>
      </c>
      <c r="H15" s="23">
        <v>184</v>
      </c>
      <c r="I15" s="8">
        <v>438.23597321604785</v>
      </c>
      <c r="J15" s="26">
        <v>551228.1372374158</v>
      </c>
    </row>
    <row r="16" spans="1:10" ht="12.75">
      <c r="A16" s="21">
        <v>14</v>
      </c>
      <c r="B16" s="22" t="s">
        <v>38</v>
      </c>
      <c r="C16" s="23" t="s">
        <v>12</v>
      </c>
      <c r="D16" s="24">
        <v>72086</v>
      </c>
      <c r="E16" s="22" t="s">
        <v>22</v>
      </c>
      <c r="F16" s="25">
        <v>-0.06811453687544439</v>
      </c>
      <c r="G16" s="23">
        <v>15</v>
      </c>
      <c r="H16" s="23">
        <v>179</v>
      </c>
      <c r="I16" s="8">
        <v>402.7150837988827</v>
      </c>
      <c r="J16" s="26">
        <v>30443825</v>
      </c>
    </row>
    <row r="17" spans="1:10" ht="12.75">
      <c r="A17" s="21">
        <v>15</v>
      </c>
      <c r="B17" s="22" t="s">
        <v>39</v>
      </c>
      <c r="C17" s="23" t="s">
        <v>16</v>
      </c>
      <c r="D17" s="24">
        <v>70909.5392894662</v>
      </c>
      <c r="E17" s="22" t="s">
        <v>13</v>
      </c>
      <c r="F17" s="25">
        <v>-0.1191696669481851</v>
      </c>
      <c r="G17" s="23">
        <v>14</v>
      </c>
      <c r="H17" s="23">
        <v>201</v>
      </c>
      <c r="I17" s="8">
        <v>352.78377755953335</v>
      </c>
      <c r="J17" s="26">
        <v>42604905.15370287</v>
      </c>
    </row>
    <row r="18" spans="1:10" ht="12.75">
      <c r="A18" s="29"/>
      <c r="B18" s="30" t="s">
        <v>40</v>
      </c>
      <c r="C18" s="31"/>
      <c r="D18" s="32">
        <f>SUM(D3:D17)</f>
        <v>19501970.601491354</v>
      </c>
      <c r="E18" s="33"/>
      <c r="F18" s="34"/>
      <c r="G18" s="35">
        <f aca="true" t="shared" si="0" ref="G18:H18">AVERAGE(G3:G17)</f>
        <v>5.466666666666667</v>
      </c>
      <c r="H18" s="35">
        <f t="shared" si="0"/>
        <v>388.3333333333333</v>
      </c>
      <c r="I18" s="36">
        <f>AVERAGE(I3:I17)</f>
        <v>2699.779713174391</v>
      </c>
      <c r="J18" s="32">
        <f>SUM(J3:J17)</f>
        <v>232775251.72949952</v>
      </c>
    </row>
    <row r="19" spans="1:10" ht="12.75">
      <c r="A19" s="37"/>
      <c r="B19" s="38"/>
      <c r="C19" s="39" t="e">
        <f>#N/A</f>
        <v>#NAME?</v>
      </c>
      <c r="D19" s="40"/>
      <c r="E19" s="41"/>
      <c r="F19" s="42"/>
      <c r="G19" s="42"/>
      <c r="H19" s="42"/>
      <c r="I19" s="43"/>
      <c r="J19" s="44" t="str">
        <f>TEXT((SUMIF(C3:C17,"UK*",J3:J17))/J18,"0.0%")</f>
        <v>0.0%</v>
      </c>
    </row>
    <row r="20" spans="1:10" ht="12.75">
      <c r="A20" s="45"/>
      <c r="D20" s="8"/>
      <c r="E20" s="46"/>
      <c r="F20" s="10"/>
      <c r="G20" s="47"/>
      <c r="H20" s="47"/>
      <c r="I20" s="48"/>
      <c r="J20" s="48"/>
    </row>
    <row r="21" spans="1:10" s="55" customFormat="1" ht="12.75">
      <c r="A21" s="37"/>
      <c r="B21" s="6" t="s">
        <v>41</v>
      </c>
      <c r="C21" s="49"/>
      <c r="D21" s="50"/>
      <c r="E21" s="51"/>
      <c r="F21" s="25"/>
      <c r="G21" s="52"/>
      <c r="H21" s="53"/>
      <c r="I21" s="54"/>
      <c r="J21" s="42"/>
    </row>
    <row r="22" spans="1:10" ht="12.75">
      <c r="A22" s="56">
        <v>22</v>
      </c>
      <c r="B22" s="22" t="s">
        <v>42</v>
      </c>
      <c r="C22" s="57" t="s">
        <v>43</v>
      </c>
      <c r="D22" s="24">
        <v>32379</v>
      </c>
      <c r="E22" s="58" t="s">
        <v>44</v>
      </c>
      <c r="F22" s="59">
        <v>-0.4453561273082325</v>
      </c>
      <c r="G22" s="60">
        <v>4</v>
      </c>
      <c r="H22" s="60">
        <v>35</v>
      </c>
      <c r="I22" s="61">
        <v>925.1142857142858</v>
      </c>
      <c r="J22" s="62">
        <v>963116</v>
      </c>
    </row>
    <row r="23" spans="1:10" ht="12.75">
      <c r="A23" s="56">
        <v>24</v>
      </c>
      <c r="B23" s="22" t="s">
        <v>45</v>
      </c>
      <c r="C23" s="23" t="s">
        <v>12</v>
      </c>
      <c r="D23" s="24">
        <v>25126</v>
      </c>
      <c r="E23" s="22" t="s">
        <v>24</v>
      </c>
      <c r="F23" s="59">
        <v>-0.6274207420148877</v>
      </c>
      <c r="G23" s="60">
        <v>3</v>
      </c>
      <c r="H23" s="60">
        <v>32</v>
      </c>
      <c r="I23" s="61">
        <v>785.1875</v>
      </c>
      <c r="J23" s="62">
        <v>383972</v>
      </c>
    </row>
    <row r="24" spans="1:10" ht="12.75">
      <c r="A24" s="56">
        <v>28</v>
      </c>
      <c r="B24" s="63" t="s">
        <v>46</v>
      </c>
      <c r="C24" s="2" t="s">
        <v>43</v>
      </c>
      <c r="D24" s="24">
        <v>19202</v>
      </c>
      <c r="E24" s="64" t="s">
        <v>47</v>
      </c>
      <c r="F24" s="59" t="s">
        <v>14</v>
      </c>
      <c r="G24" s="60">
        <v>1</v>
      </c>
      <c r="H24" s="60">
        <v>27</v>
      </c>
      <c r="I24" s="61">
        <v>711.1851851851852</v>
      </c>
      <c r="J24" s="62">
        <v>19202</v>
      </c>
    </row>
    <row r="25" spans="1:10" ht="12.75">
      <c r="A25" s="56">
        <v>33</v>
      </c>
      <c r="B25" s="63" t="s">
        <v>48</v>
      </c>
      <c r="C25" s="2" t="s">
        <v>12</v>
      </c>
      <c r="D25" s="24">
        <v>13122</v>
      </c>
      <c r="E25" s="64" t="s">
        <v>49</v>
      </c>
      <c r="F25" s="59" t="s">
        <v>14</v>
      </c>
      <c r="G25" s="60">
        <v>209</v>
      </c>
      <c r="H25" s="60">
        <v>18</v>
      </c>
      <c r="I25" s="61">
        <v>729</v>
      </c>
      <c r="J25" s="62">
        <v>280975</v>
      </c>
    </row>
    <row r="26" spans="1:10" ht="12.75">
      <c r="A26" s="56">
        <v>34</v>
      </c>
      <c r="B26" s="63" t="s">
        <v>50</v>
      </c>
      <c r="C26" s="2" t="s">
        <v>43</v>
      </c>
      <c r="D26" s="24">
        <v>10692</v>
      </c>
      <c r="E26" s="64" t="s">
        <v>51</v>
      </c>
      <c r="F26" s="59" t="s">
        <v>14</v>
      </c>
      <c r="G26" s="60">
        <v>1</v>
      </c>
      <c r="H26" s="60">
        <v>24</v>
      </c>
      <c r="I26" s="61">
        <v>445.5</v>
      </c>
      <c r="J26" s="62">
        <v>10692</v>
      </c>
    </row>
    <row r="27" spans="1:10" ht="12.75">
      <c r="A27" s="56">
        <v>35</v>
      </c>
      <c r="B27" s="63" t="s">
        <v>52</v>
      </c>
      <c r="C27" s="2" t="s">
        <v>12</v>
      </c>
      <c r="D27" s="24">
        <v>8871</v>
      </c>
      <c r="E27" s="64" t="s">
        <v>53</v>
      </c>
      <c r="F27" s="59">
        <v>-0.6496307121134326</v>
      </c>
      <c r="G27" s="60">
        <v>7</v>
      </c>
      <c r="H27" s="60">
        <v>14</v>
      </c>
      <c r="I27" s="61">
        <v>633.6428571428571</v>
      </c>
      <c r="J27" s="62">
        <v>1085353</v>
      </c>
    </row>
    <row r="28" spans="1:10" ht="12.75">
      <c r="A28" s="56">
        <v>40</v>
      </c>
      <c r="B28" s="65" t="s">
        <v>54</v>
      </c>
      <c r="C28" s="23" t="s">
        <v>43</v>
      </c>
      <c r="D28" s="24">
        <v>7476</v>
      </c>
      <c r="E28" s="22" t="s">
        <v>55</v>
      </c>
      <c r="F28" s="59" t="s">
        <v>14</v>
      </c>
      <c r="G28" s="60">
        <v>1</v>
      </c>
      <c r="H28" s="60">
        <v>10</v>
      </c>
      <c r="I28" s="61">
        <v>747.6</v>
      </c>
      <c r="J28" s="62">
        <v>7476</v>
      </c>
    </row>
    <row r="29" spans="1:10" ht="12.75">
      <c r="A29" s="56">
        <v>41</v>
      </c>
      <c r="B29" s="63" t="s">
        <v>56</v>
      </c>
      <c r="C29" s="2" t="s">
        <v>43</v>
      </c>
      <c r="D29" s="24">
        <v>7334</v>
      </c>
      <c r="E29" s="64" t="s">
        <v>22</v>
      </c>
      <c r="F29" s="59">
        <v>-0.5521221374045802</v>
      </c>
      <c r="G29" s="60">
        <v>5</v>
      </c>
      <c r="H29" s="60">
        <v>11</v>
      </c>
      <c r="I29" s="61">
        <v>666.7272727272727</v>
      </c>
      <c r="J29" s="62">
        <v>730404</v>
      </c>
    </row>
    <row r="30" spans="1:10" ht="12.75">
      <c r="A30" s="56">
        <v>42</v>
      </c>
      <c r="B30" s="65" t="s">
        <v>57</v>
      </c>
      <c r="C30" s="23" t="s">
        <v>12</v>
      </c>
      <c r="D30" s="24">
        <v>4893.16009958516</v>
      </c>
      <c r="E30" s="22" t="s">
        <v>29</v>
      </c>
      <c r="F30" s="59">
        <v>-0.1878832148934477</v>
      </c>
      <c r="G30" s="60">
        <v>7</v>
      </c>
      <c r="H30" s="60">
        <v>3</v>
      </c>
      <c r="I30" s="61">
        <v>1631.0533665283867</v>
      </c>
      <c r="J30" s="62">
        <v>1079312.9775197625</v>
      </c>
    </row>
    <row r="31" spans="1:10" ht="12.75">
      <c r="A31" s="56">
        <v>43</v>
      </c>
      <c r="B31" s="65" t="s">
        <v>58</v>
      </c>
      <c r="C31" s="23" t="s">
        <v>43</v>
      </c>
      <c r="D31" s="24">
        <v>4850.99999999249</v>
      </c>
      <c r="E31" s="22" t="s">
        <v>24</v>
      </c>
      <c r="F31" s="59">
        <v>2.2888135593183696</v>
      </c>
      <c r="G31" s="60">
        <v>3</v>
      </c>
      <c r="H31" s="60">
        <v>6</v>
      </c>
      <c r="I31" s="61">
        <v>808.4999999987483</v>
      </c>
      <c r="J31" s="62">
        <v>2021111.5016459748</v>
      </c>
    </row>
    <row r="32" spans="1:10" ht="12.75">
      <c r="A32" s="56">
        <v>44</v>
      </c>
      <c r="B32" s="65" t="s">
        <v>59</v>
      </c>
      <c r="C32" s="23" t="s">
        <v>43</v>
      </c>
      <c r="D32" s="24">
        <v>4039</v>
      </c>
      <c r="E32" s="22" t="s">
        <v>29</v>
      </c>
      <c r="F32" s="59">
        <v>0.3775579809004093</v>
      </c>
      <c r="G32" s="60">
        <v>6</v>
      </c>
      <c r="H32" s="60">
        <v>12</v>
      </c>
      <c r="I32" s="61">
        <v>336.5833333333333</v>
      </c>
      <c r="J32" s="62">
        <v>1070472</v>
      </c>
    </row>
    <row r="33" spans="1:10" ht="12.75">
      <c r="A33" s="56">
        <v>46</v>
      </c>
      <c r="B33" s="63" t="s">
        <v>60</v>
      </c>
      <c r="C33" s="2" t="s">
        <v>61</v>
      </c>
      <c r="D33" s="24">
        <v>3526</v>
      </c>
      <c r="E33" s="64" t="s">
        <v>62</v>
      </c>
      <c r="F33" s="59">
        <v>-0.3292752520448925</v>
      </c>
      <c r="G33" s="60">
        <v>8</v>
      </c>
      <c r="H33" s="60">
        <v>7</v>
      </c>
      <c r="I33" s="61">
        <v>503.7142857142857</v>
      </c>
      <c r="J33" s="62">
        <v>794560</v>
      </c>
    </row>
    <row r="34" spans="1:10" ht="12.75">
      <c r="A34" s="56">
        <v>50</v>
      </c>
      <c r="B34" s="65" t="s">
        <v>63</v>
      </c>
      <c r="C34" s="23" t="s">
        <v>64</v>
      </c>
      <c r="D34" s="24">
        <v>3018</v>
      </c>
      <c r="E34" s="22" t="s">
        <v>65</v>
      </c>
      <c r="F34" s="59" t="s">
        <v>14</v>
      </c>
      <c r="G34" s="60">
        <v>1</v>
      </c>
      <c r="H34" s="60">
        <v>1</v>
      </c>
      <c r="I34" s="61">
        <v>3018</v>
      </c>
      <c r="J34" s="62">
        <v>3018</v>
      </c>
    </row>
    <row r="35" spans="1:10" ht="12.75">
      <c r="A35" s="56">
        <v>51</v>
      </c>
      <c r="B35" s="64" t="s">
        <v>66</v>
      </c>
      <c r="C35" s="2" t="s">
        <v>43</v>
      </c>
      <c r="D35" s="24">
        <v>2962</v>
      </c>
      <c r="E35" s="66" t="s">
        <v>67</v>
      </c>
      <c r="F35" s="59">
        <v>-0.3009204625914563</v>
      </c>
      <c r="G35" s="60">
        <v>9</v>
      </c>
      <c r="H35" s="60">
        <v>25</v>
      </c>
      <c r="I35" s="61">
        <v>118.48</v>
      </c>
      <c r="J35" s="62">
        <v>3694889</v>
      </c>
    </row>
    <row r="36" spans="1:10" ht="12.75">
      <c r="A36" s="56">
        <v>52</v>
      </c>
      <c r="B36" s="65" t="s">
        <v>68</v>
      </c>
      <c r="C36" s="23" t="s">
        <v>12</v>
      </c>
      <c r="D36" s="24">
        <v>2899</v>
      </c>
      <c r="E36" s="22" t="s">
        <v>24</v>
      </c>
      <c r="F36" s="59">
        <v>-0.5800376647834277</v>
      </c>
      <c r="G36" s="60">
        <v>14</v>
      </c>
      <c r="H36" s="60">
        <v>2</v>
      </c>
      <c r="I36" s="61">
        <v>1449.5</v>
      </c>
      <c r="J36" s="62">
        <v>23131853</v>
      </c>
    </row>
    <row r="37" spans="1:10" ht="12.75">
      <c r="A37" s="56">
        <v>53</v>
      </c>
      <c r="B37" s="65" t="s">
        <v>69</v>
      </c>
      <c r="C37" s="23" t="s">
        <v>43</v>
      </c>
      <c r="D37" s="24">
        <v>2504</v>
      </c>
      <c r="E37" s="22" t="s">
        <v>53</v>
      </c>
      <c r="F37" s="59">
        <v>-0.6614386154678206</v>
      </c>
      <c r="G37" s="60">
        <v>11</v>
      </c>
      <c r="H37" s="60">
        <v>6</v>
      </c>
      <c r="I37" s="61">
        <v>417.3333333333333</v>
      </c>
      <c r="J37" s="62">
        <v>3060652</v>
      </c>
    </row>
    <row r="38" spans="1:10" ht="12.75">
      <c r="A38" s="56">
        <v>59</v>
      </c>
      <c r="B38" s="65" t="s">
        <v>70</v>
      </c>
      <c r="C38" s="23" t="s">
        <v>43</v>
      </c>
      <c r="D38" s="24">
        <v>1764.91478596344</v>
      </c>
      <c r="E38" s="22" t="s">
        <v>71</v>
      </c>
      <c r="F38" s="59">
        <v>0.22733990679004049</v>
      </c>
      <c r="G38" s="60">
        <v>4</v>
      </c>
      <c r="H38" s="60">
        <v>3</v>
      </c>
      <c r="I38" s="61">
        <v>588.30492865448</v>
      </c>
      <c r="J38" s="62">
        <v>415148.3603839451</v>
      </c>
    </row>
    <row r="39" spans="1:10" ht="12.75">
      <c r="A39" s="56">
        <v>70</v>
      </c>
      <c r="B39" s="22" t="s">
        <v>72</v>
      </c>
      <c r="C39" s="23" t="s">
        <v>73</v>
      </c>
      <c r="D39" s="24">
        <v>986</v>
      </c>
      <c r="E39" s="22" t="s">
        <v>47</v>
      </c>
      <c r="F39" s="59">
        <v>-0.6356245380635626</v>
      </c>
      <c r="G39" s="60">
        <v>5</v>
      </c>
      <c r="H39" s="60">
        <v>6</v>
      </c>
      <c r="I39" s="61">
        <v>164.33333333333334</v>
      </c>
      <c r="J39" s="62">
        <v>69193</v>
      </c>
    </row>
    <row r="40" spans="1:10" ht="12.75">
      <c r="A40" s="56">
        <v>75</v>
      </c>
      <c r="B40" s="65" t="s">
        <v>74</v>
      </c>
      <c r="C40" s="23" t="s">
        <v>43</v>
      </c>
      <c r="D40" s="24">
        <v>651</v>
      </c>
      <c r="E40" s="22" t="s">
        <v>62</v>
      </c>
      <c r="F40" s="59">
        <v>-0.980078340167697</v>
      </c>
      <c r="G40" s="60">
        <v>4</v>
      </c>
      <c r="H40" s="60">
        <v>12</v>
      </c>
      <c r="I40" s="61">
        <v>54.25</v>
      </c>
      <c r="J40" s="62">
        <v>412602</v>
      </c>
    </row>
    <row r="41" spans="1:10" ht="12.75">
      <c r="A41" s="56">
        <v>76</v>
      </c>
      <c r="B41" s="65" t="s">
        <v>75</v>
      </c>
      <c r="C41" s="23" t="s">
        <v>43</v>
      </c>
      <c r="D41" s="24">
        <v>595.99999998598</v>
      </c>
      <c r="E41" s="22" t="s">
        <v>76</v>
      </c>
      <c r="F41" s="59">
        <v>-0.9662734278011849</v>
      </c>
      <c r="G41" s="60">
        <v>2</v>
      </c>
      <c r="H41" s="60">
        <v>15</v>
      </c>
      <c r="I41" s="61">
        <v>39.733333332398665</v>
      </c>
      <c r="J41" s="62">
        <v>19580.33027895438</v>
      </c>
    </row>
    <row r="42" spans="1:10" ht="12.75">
      <c r="A42" s="56">
        <v>78</v>
      </c>
      <c r="B42" s="65" t="s">
        <v>77</v>
      </c>
      <c r="C42" s="23" t="s">
        <v>12</v>
      </c>
      <c r="D42" s="24">
        <v>586</v>
      </c>
      <c r="E42" s="22" t="s">
        <v>71</v>
      </c>
      <c r="F42" s="59">
        <v>-0.2554002541296061</v>
      </c>
      <c r="G42" s="60">
        <v>4</v>
      </c>
      <c r="H42" s="60">
        <v>6</v>
      </c>
      <c r="I42" s="61">
        <v>97.66666666666667</v>
      </c>
      <c r="J42" s="62">
        <v>17036</v>
      </c>
    </row>
    <row r="43" spans="1:10" ht="12.75">
      <c r="A43" s="56">
        <v>81</v>
      </c>
      <c r="B43" s="63" t="s">
        <v>78</v>
      </c>
      <c r="C43" s="2" t="s">
        <v>43</v>
      </c>
      <c r="D43" s="24">
        <v>509.999999999419</v>
      </c>
      <c r="E43" s="64" t="s">
        <v>79</v>
      </c>
      <c r="F43" s="59">
        <v>-0.1068301225869314</v>
      </c>
      <c r="G43" s="60">
        <v>10</v>
      </c>
      <c r="H43" s="60">
        <v>1</v>
      </c>
      <c r="I43" s="61">
        <v>509.999999999419</v>
      </c>
      <c r="J43" s="62">
        <v>718606.5173545958</v>
      </c>
    </row>
    <row r="44" spans="1:10" ht="12.75">
      <c r="A44" s="56">
        <v>85</v>
      </c>
      <c r="B44" s="65" t="s">
        <v>80</v>
      </c>
      <c r="C44" s="23" t="s">
        <v>43</v>
      </c>
      <c r="D44" s="24">
        <v>227.999999998387</v>
      </c>
      <c r="E44" s="22" t="s">
        <v>49</v>
      </c>
      <c r="F44" s="59" t="s">
        <v>14</v>
      </c>
      <c r="G44" s="60">
        <v>16</v>
      </c>
      <c r="H44" s="60">
        <v>1</v>
      </c>
      <c r="I44" s="61">
        <v>227.999999998387</v>
      </c>
      <c r="J44" s="62">
        <v>3413.600000005347</v>
      </c>
    </row>
    <row r="45" spans="1:10" ht="12.75">
      <c r="A45" s="56">
        <v>92</v>
      </c>
      <c r="B45" s="22" t="s">
        <v>81</v>
      </c>
      <c r="C45" s="23" t="s">
        <v>43</v>
      </c>
      <c r="D45" s="24">
        <v>77.9999999946908</v>
      </c>
      <c r="E45" s="22" t="s">
        <v>82</v>
      </c>
      <c r="F45" s="59" t="s">
        <v>14</v>
      </c>
      <c r="G45" s="60">
        <v>1</v>
      </c>
      <c r="H45" s="60">
        <v>4</v>
      </c>
      <c r="I45" s="61">
        <v>19.4999999986727</v>
      </c>
      <c r="J45" s="62">
        <v>77.9999999946908</v>
      </c>
    </row>
    <row r="46" spans="1:10" ht="12.75">
      <c r="A46" s="56">
        <v>96</v>
      </c>
      <c r="B46" s="22" t="s">
        <v>83</v>
      </c>
      <c r="C46" s="23" t="s">
        <v>43</v>
      </c>
      <c r="D46" s="24">
        <v>17.9999999981427</v>
      </c>
      <c r="E46" s="22" t="s">
        <v>84</v>
      </c>
      <c r="F46" s="59">
        <v>-0.9482758620746906</v>
      </c>
      <c r="G46" s="60">
        <v>8</v>
      </c>
      <c r="H46" s="60">
        <v>1</v>
      </c>
      <c r="I46" s="61">
        <v>17.9999999981427</v>
      </c>
      <c r="J46" s="62">
        <v>50799.07462221541</v>
      </c>
    </row>
    <row r="47" spans="1:10" ht="12.75">
      <c r="A47" s="56">
        <v>98</v>
      </c>
      <c r="B47" s="22" t="s">
        <v>85</v>
      </c>
      <c r="C47" s="23" t="s">
        <v>86</v>
      </c>
      <c r="D47" s="24">
        <v>12</v>
      </c>
      <c r="E47" s="22" t="s">
        <v>65</v>
      </c>
      <c r="F47" s="59">
        <v>-0.9154929577464788</v>
      </c>
      <c r="G47" s="60">
        <v>7</v>
      </c>
      <c r="H47" s="60">
        <v>1</v>
      </c>
      <c r="I47" s="61">
        <v>12</v>
      </c>
      <c r="J47" s="62">
        <v>10259</v>
      </c>
    </row>
    <row r="48" spans="1:10" ht="12.75">
      <c r="A48" s="56"/>
      <c r="D48" s="24"/>
      <c r="E48" s="64"/>
      <c r="F48" s="59"/>
      <c r="G48" s="60"/>
      <c r="H48" s="60"/>
      <c r="I48" s="61"/>
      <c r="J48" s="62"/>
    </row>
    <row r="49" spans="1:10" ht="12.75">
      <c r="A49" s="56"/>
      <c r="B49" s="6" t="s">
        <v>87</v>
      </c>
      <c r="C49" s="7"/>
      <c r="D49" s="24"/>
      <c r="E49" s="67"/>
      <c r="F49" s="59"/>
      <c r="G49" s="60"/>
      <c r="H49" s="60"/>
      <c r="I49" s="61"/>
      <c r="J49" s="62"/>
    </row>
    <row r="50" spans="1:10" ht="12.75">
      <c r="A50" s="56">
        <v>17</v>
      </c>
      <c r="B50" s="63" t="s">
        <v>88</v>
      </c>
      <c r="C50" s="2" t="s">
        <v>31</v>
      </c>
      <c r="D50" s="24">
        <v>40255.2829134812</v>
      </c>
      <c r="E50" s="64" t="s">
        <v>89</v>
      </c>
      <c r="F50" s="59" t="s">
        <v>14</v>
      </c>
      <c r="G50" s="60">
        <v>1</v>
      </c>
      <c r="H50" s="60">
        <v>56</v>
      </c>
      <c r="I50" s="61">
        <v>718.8443377407357</v>
      </c>
      <c r="J50" s="62">
        <v>40255.2829134812</v>
      </c>
    </row>
    <row r="51" spans="1:10" ht="12.75">
      <c r="A51" s="56">
        <v>18</v>
      </c>
      <c r="B51" s="63" t="s">
        <v>90</v>
      </c>
      <c r="C51" s="2" t="s">
        <v>91</v>
      </c>
      <c r="D51" s="24">
        <v>38183</v>
      </c>
      <c r="E51" s="64" t="s">
        <v>53</v>
      </c>
      <c r="F51" s="59" t="s">
        <v>14</v>
      </c>
      <c r="G51" s="60">
        <v>1</v>
      </c>
      <c r="H51" s="60">
        <v>33</v>
      </c>
      <c r="I51" s="61">
        <v>1157.060606060606</v>
      </c>
      <c r="J51" s="62">
        <v>38183</v>
      </c>
    </row>
    <row r="52" spans="1:10" ht="12.75">
      <c r="A52" s="56">
        <v>21</v>
      </c>
      <c r="B52" s="63" t="s">
        <v>92</v>
      </c>
      <c r="C52" s="2" t="s">
        <v>31</v>
      </c>
      <c r="D52" s="24">
        <v>34216.3599999774</v>
      </c>
      <c r="E52" s="64" t="s">
        <v>93</v>
      </c>
      <c r="F52" s="59" t="s">
        <v>14</v>
      </c>
      <c r="G52" s="60">
        <v>1</v>
      </c>
      <c r="H52" s="60">
        <v>25</v>
      </c>
      <c r="I52" s="61">
        <v>1368.654399999096</v>
      </c>
      <c r="J52" s="62">
        <v>34216.3599999774</v>
      </c>
    </row>
    <row r="53" spans="1:10" ht="12.75">
      <c r="A53" s="56">
        <v>25</v>
      </c>
      <c r="B53" s="63" t="s">
        <v>94</v>
      </c>
      <c r="C53" s="2" t="s">
        <v>95</v>
      </c>
      <c r="D53" s="24">
        <v>23070</v>
      </c>
      <c r="E53" s="64" t="s">
        <v>96</v>
      </c>
      <c r="F53" s="59" t="s">
        <v>14</v>
      </c>
      <c r="G53" s="60">
        <v>1</v>
      </c>
      <c r="H53" s="60">
        <v>10</v>
      </c>
      <c r="I53" s="61">
        <v>2307</v>
      </c>
      <c r="J53" s="62">
        <v>23070</v>
      </c>
    </row>
    <row r="54" spans="1:10" ht="12.75">
      <c r="A54" s="56">
        <v>27</v>
      </c>
      <c r="B54" s="63" t="s">
        <v>97</v>
      </c>
      <c r="C54" s="2" t="s">
        <v>16</v>
      </c>
      <c r="D54" s="24">
        <v>19936</v>
      </c>
      <c r="E54" s="64" t="s">
        <v>65</v>
      </c>
      <c r="F54" s="59" t="s">
        <v>14</v>
      </c>
      <c r="G54" s="60">
        <v>1</v>
      </c>
      <c r="H54" s="60">
        <v>19</v>
      </c>
      <c r="I54" s="61">
        <v>1049.2631578947369</v>
      </c>
      <c r="J54" s="62">
        <v>19936</v>
      </c>
    </row>
    <row r="55" spans="1:10" ht="12.75">
      <c r="A55" s="56">
        <v>29</v>
      </c>
      <c r="B55" s="63" t="s">
        <v>98</v>
      </c>
      <c r="C55" s="2" t="s">
        <v>31</v>
      </c>
      <c r="D55" s="24">
        <v>19190.2799999945</v>
      </c>
      <c r="E55" s="64" t="s">
        <v>99</v>
      </c>
      <c r="F55" s="59" t="s">
        <v>14</v>
      </c>
      <c r="G55" s="60">
        <v>1</v>
      </c>
      <c r="H55" s="60">
        <v>18</v>
      </c>
      <c r="I55" s="61">
        <v>1066.1266666663612</v>
      </c>
      <c r="J55" s="62">
        <v>19190.2799999945</v>
      </c>
    </row>
    <row r="56" spans="1:10" ht="12.75">
      <c r="A56" s="56">
        <v>36</v>
      </c>
      <c r="B56" s="63" t="s">
        <v>100</v>
      </c>
      <c r="C56" s="2" t="s">
        <v>16</v>
      </c>
      <c r="D56" s="24">
        <v>8671.31000000826</v>
      </c>
      <c r="E56" s="64" t="s">
        <v>49</v>
      </c>
      <c r="F56" s="59" t="s">
        <v>14</v>
      </c>
      <c r="G56" s="60">
        <v>1</v>
      </c>
      <c r="H56" s="60">
        <v>23</v>
      </c>
      <c r="I56" s="61">
        <v>377.0134782612287</v>
      </c>
      <c r="J56" s="62">
        <v>8671.31000000826</v>
      </c>
    </row>
    <row r="57" spans="1:10" ht="12.75">
      <c r="A57" s="23">
        <v>37</v>
      </c>
      <c r="B57" s="63" t="s">
        <v>101</v>
      </c>
      <c r="C57" s="2" t="s">
        <v>102</v>
      </c>
      <c r="D57" s="24">
        <v>8100</v>
      </c>
      <c r="E57" s="64" t="s">
        <v>103</v>
      </c>
      <c r="F57" s="59" t="s">
        <v>14</v>
      </c>
      <c r="G57" s="60">
        <v>1</v>
      </c>
      <c r="H57" s="60">
        <v>14</v>
      </c>
      <c r="I57" s="61">
        <v>578.5714285714286</v>
      </c>
      <c r="J57" s="62">
        <v>8100</v>
      </c>
    </row>
    <row r="58" spans="1:10" ht="12.75">
      <c r="A58" s="56">
        <v>38</v>
      </c>
      <c r="B58" s="63" t="s">
        <v>104</v>
      </c>
      <c r="C58" s="2" t="s">
        <v>91</v>
      </c>
      <c r="D58" s="24">
        <v>7788.59999999999</v>
      </c>
      <c r="E58" s="64" t="s">
        <v>105</v>
      </c>
      <c r="F58" s="59" t="s">
        <v>14</v>
      </c>
      <c r="G58" s="60">
        <v>1</v>
      </c>
      <c r="H58" s="60">
        <v>5</v>
      </c>
      <c r="I58" s="61">
        <v>1557.719999999998</v>
      </c>
      <c r="J58" s="62">
        <v>7788.59999999999</v>
      </c>
    </row>
    <row r="59" spans="1:10" ht="12.75">
      <c r="A59" s="56">
        <v>94</v>
      </c>
      <c r="B59" s="63" t="s">
        <v>106</v>
      </c>
      <c r="C59" s="2" t="s">
        <v>107</v>
      </c>
      <c r="D59" s="24">
        <v>58.9000000001311</v>
      </c>
      <c r="E59" s="64" t="s">
        <v>108</v>
      </c>
      <c r="F59" s="59" t="s">
        <v>14</v>
      </c>
      <c r="G59" s="60">
        <v>1</v>
      </c>
      <c r="H59" s="60">
        <v>1</v>
      </c>
      <c r="I59" s="61">
        <v>58.9000000001311</v>
      </c>
      <c r="J59" s="62">
        <v>58.9000000001311</v>
      </c>
    </row>
    <row r="60" spans="1:10" s="55" customFormat="1" ht="12.75">
      <c r="A60" s="23"/>
      <c r="B60" s="63"/>
      <c r="C60" s="2"/>
      <c r="D60" s="24"/>
      <c r="E60" s="22"/>
      <c r="F60" s="59"/>
      <c r="G60" s="60"/>
      <c r="H60" s="60"/>
      <c r="I60" s="61"/>
      <c r="J60" s="62"/>
    </row>
    <row r="61" spans="1:10" ht="12.75">
      <c r="A61" s="23"/>
      <c r="B61" s="63"/>
      <c r="D61" s="24"/>
      <c r="E61" s="64"/>
      <c r="F61" s="59"/>
      <c r="G61" s="60"/>
      <c r="H61" s="60"/>
      <c r="I61" s="7"/>
      <c r="J61" s="60"/>
    </row>
    <row r="62" spans="1:11" ht="12.75">
      <c r="A62" s="23"/>
      <c r="B62" s="68" t="s">
        <v>109</v>
      </c>
      <c r="D62" s="69"/>
      <c r="E62" s="69"/>
      <c r="F62" s="23"/>
      <c r="G62" s="70"/>
      <c r="H62" s="71"/>
      <c r="I62" s="72"/>
      <c r="J62" s="55"/>
      <c r="K62" s="71"/>
    </row>
    <row r="63" spans="1:10" ht="12.75">
      <c r="A63" s="23"/>
      <c r="B63" s="73" t="s">
        <v>110</v>
      </c>
      <c r="D63" s="69"/>
      <c r="E63" s="74"/>
      <c r="F63" s="74"/>
      <c r="G63" s="75"/>
      <c r="H63" s="75"/>
      <c r="I63" s="48"/>
      <c r="J63" s="76"/>
    </row>
    <row r="64" spans="1:10" ht="12.75">
      <c r="A64" s="23"/>
      <c r="B64" s="73"/>
      <c r="C64" s="69"/>
      <c r="D64" s="69"/>
      <c r="E64" s="74"/>
      <c r="F64" s="74"/>
      <c r="G64" s="75"/>
      <c r="H64" s="75"/>
      <c r="I64" s="77"/>
      <c r="J64" s="70"/>
    </row>
    <row r="65" spans="1:10" ht="12.75">
      <c r="A65" s="23"/>
      <c r="B65" s="73" t="e">
        <f>CONCATENATE(C65,C19)</f>
        <v>#NAME?</v>
      </c>
      <c r="C65" s="78" t="s">
        <v>111</v>
      </c>
      <c r="D65" s="69"/>
      <c r="E65" s="74"/>
      <c r="F65" s="74"/>
      <c r="G65" s="75"/>
      <c r="H65" s="75"/>
      <c r="I65" s="77"/>
      <c r="J65" s="70"/>
    </row>
    <row r="66" spans="1:10" ht="12.75">
      <c r="A66" s="79"/>
      <c r="B66" s="73"/>
      <c r="C66" s="69"/>
      <c r="D66" s="69"/>
      <c r="E66" s="74"/>
      <c r="F66" s="74"/>
      <c r="G66" s="75"/>
      <c r="H66" s="75"/>
      <c r="I66" s="77"/>
      <c r="J66" s="70"/>
    </row>
    <row r="67" spans="1:10" ht="12.75">
      <c r="A67" s="79"/>
      <c r="B67" s="73" t="str">
        <f>CONCATENATE(C67,J19)</f>
        <v>UK* share of top 15 gross:  0.0%</v>
      </c>
      <c r="C67" s="80" t="s">
        <v>112</v>
      </c>
      <c r="D67" s="69"/>
      <c r="E67" s="74"/>
      <c r="F67" s="74"/>
      <c r="G67" s="75"/>
      <c r="H67" s="75"/>
      <c r="I67" s="77"/>
      <c r="J67" s="70"/>
    </row>
    <row r="68" spans="1:10" ht="12.75">
      <c r="A68" s="79"/>
      <c r="C68" s="69"/>
      <c r="D68" s="69"/>
      <c r="E68" s="74"/>
      <c r="F68" s="74"/>
      <c r="G68" s="75"/>
      <c r="H68" s="75"/>
      <c r="I68" s="81"/>
      <c r="J68" s="82"/>
    </row>
    <row r="69" spans="1:10" ht="12.75">
      <c r="A69" s="79"/>
      <c r="B69" s="73" t="s">
        <v>113</v>
      </c>
      <c r="C69" s="69"/>
      <c r="D69" s="69"/>
      <c r="E69" s="74"/>
      <c r="F69" s="74"/>
      <c r="G69" s="75"/>
      <c r="H69" s="75"/>
      <c r="I69" s="81"/>
      <c r="J69" s="82"/>
    </row>
    <row r="70" spans="1:10" ht="12.75">
      <c r="A70" s="79"/>
      <c r="B70" s="73"/>
      <c r="C70" s="69"/>
      <c r="D70" s="69"/>
      <c r="E70" s="74"/>
      <c r="F70" s="74"/>
      <c r="G70" s="75"/>
      <c r="H70" s="75"/>
      <c r="I70" s="81"/>
      <c r="J70" s="82"/>
    </row>
    <row r="71" spans="1:10" ht="12.75">
      <c r="A71" s="79"/>
      <c r="B71" s="73" t="s">
        <v>114</v>
      </c>
      <c r="C71" s="69"/>
      <c r="D71" s="69"/>
      <c r="E71" s="74"/>
      <c r="F71" s="74"/>
      <c r="G71" s="75"/>
      <c r="H71" s="75"/>
      <c r="I71" s="81"/>
      <c r="J71" s="82"/>
    </row>
    <row r="72" spans="1:10" ht="12.75">
      <c r="A72" s="79"/>
      <c r="B72" s="73"/>
      <c r="C72" s="69"/>
      <c r="D72" s="69"/>
      <c r="E72" s="74"/>
      <c r="F72" s="74"/>
      <c r="G72" s="75"/>
      <c r="H72" s="75"/>
      <c r="I72" s="81"/>
      <c r="J72" s="82"/>
    </row>
    <row r="73" spans="1:10" ht="12.75">
      <c r="A73" s="79"/>
      <c r="B73" s="73" t="s">
        <v>115</v>
      </c>
      <c r="C73" s="69"/>
      <c r="D73" s="69"/>
      <c r="E73" s="74"/>
      <c r="F73" s="74"/>
      <c r="G73" s="75"/>
      <c r="H73" s="75"/>
      <c r="I73" s="81"/>
      <c r="J73" s="82"/>
    </row>
    <row r="74" spans="1:10" ht="12.75">
      <c r="A74" s="56"/>
      <c r="B74" s="73"/>
      <c r="C74" s="69"/>
      <c r="D74" s="69"/>
      <c r="E74" s="74"/>
      <c r="F74" s="74"/>
      <c r="G74" s="75"/>
      <c r="H74" s="75"/>
      <c r="I74" s="81"/>
      <c r="J74" s="82"/>
    </row>
    <row r="75" spans="1:10" ht="12.75">
      <c r="A75" s="56"/>
      <c r="B75" s="83" t="s">
        <v>116</v>
      </c>
      <c r="C75" s="69"/>
      <c r="D75" s="23"/>
      <c r="E75" s="69"/>
      <c r="F75" s="69"/>
      <c r="G75" s="47"/>
      <c r="H75" s="47"/>
      <c r="I75" s="84"/>
      <c r="J75" s="84"/>
    </row>
    <row r="76" spans="1:10" ht="12.75">
      <c r="A76" s="56"/>
      <c r="B76" s="85"/>
      <c r="D76" s="8"/>
      <c r="E76" s="69"/>
      <c r="F76" s="69"/>
      <c r="G76" s="47"/>
      <c r="H76" s="47"/>
      <c r="I76" s="84"/>
      <c r="J76" s="84"/>
    </row>
    <row r="77" spans="1:10" ht="12.75">
      <c r="A77" s="56"/>
      <c r="B77" s="86" t="s">
        <v>117</v>
      </c>
      <c r="D77" s="8"/>
      <c r="E77" s="69"/>
      <c r="F77" s="69"/>
      <c r="G77" s="47"/>
      <c r="H77" s="47"/>
      <c r="I77" s="84"/>
      <c r="J77" s="84"/>
    </row>
    <row r="78" spans="1:10" ht="12.75">
      <c r="A78" s="87"/>
      <c r="B78" s="88" t="s">
        <v>118</v>
      </c>
      <c r="D78" s="8"/>
      <c r="E78" s="69"/>
      <c r="F78" s="69"/>
      <c r="G78" s="47"/>
      <c r="H78" s="47"/>
      <c r="I78" s="84"/>
      <c r="J78" s="84"/>
    </row>
    <row r="79" spans="1:10" ht="12.75">
      <c r="A79" s="87"/>
      <c r="B79" s="88"/>
      <c r="D79" s="8"/>
      <c r="E79" s="69"/>
      <c r="F79" s="69"/>
      <c r="G79" s="47"/>
      <c r="H79" s="47"/>
      <c r="I79" s="48"/>
      <c r="J79" s="48"/>
    </row>
    <row r="80" spans="1:10" ht="12.75">
      <c r="A80" s="87"/>
      <c r="B80" s="86" t="s">
        <v>119</v>
      </c>
      <c r="E80" s="89"/>
      <c r="H80" s="47"/>
      <c r="I80" s="48"/>
      <c r="J80" s="48"/>
    </row>
    <row r="81" spans="1:10" ht="12.75">
      <c r="A81" s="87"/>
      <c r="B81" s="88" t="s">
        <v>120</v>
      </c>
      <c r="E81" s="89"/>
      <c r="F81" s="10"/>
      <c r="G81" s="47"/>
      <c r="H81" s="47"/>
      <c r="I81" s="48"/>
      <c r="J81" s="48"/>
    </row>
    <row r="82" spans="1:10" ht="12.75">
      <c r="A82" s="87"/>
      <c r="B82" s="88" t="s">
        <v>121</v>
      </c>
      <c r="E82" s="89"/>
      <c r="F82" s="10"/>
      <c r="G82" s="47"/>
      <c r="H82" s="47"/>
      <c r="I82" s="48"/>
      <c r="J82" s="48"/>
    </row>
    <row r="83" spans="1:10" ht="12.75">
      <c r="A83" s="90"/>
      <c r="B83" s="88" t="s">
        <v>122</v>
      </c>
      <c r="E83" s="89"/>
      <c r="H83" s="47"/>
      <c r="I83" s="48"/>
      <c r="J83" s="48"/>
    </row>
    <row r="84" spans="1:5" ht="12.75">
      <c r="A84" s="90"/>
      <c r="B84" s="88" t="s">
        <v>123</v>
      </c>
      <c r="D84" s="8"/>
      <c r="E84" s="69"/>
    </row>
    <row r="85" spans="1:10" ht="12.75">
      <c r="A85" s="90"/>
      <c r="D85" s="8"/>
      <c r="E85" s="46"/>
      <c r="G85" s="79"/>
      <c r="H85" s="79"/>
      <c r="I85" s="26"/>
      <c r="J85" s="79"/>
    </row>
    <row r="86" spans="1:10" ht="12.75">
      <c r="A86" s="90"/>
      <c r="B86" s="89"/>
      <c r="E86" s="89"/>
      <c r="G86" s="79"/>
      <c r="H86" s="79"/>
      <c r="I86" s="26"/>
      <c r="J86" s="79"/>
    </row>
    <row r="87" spans="1:10" ht="12.75">
      <c r="A87" s="90"/>
      <c r="B87" s="91" t="s">
        <v>124</v>
      </c>
      <c r="D87" s="27"/>
      <c r="G87" s="79"/>
      <c r="H87" s="79"/>
      <c r="I87" s="26"/>
      <c r="J87" s="79"/>
    </row>
    <row r="88" spans="1:10" ht="12.75">
      <c r="A88" s="92"/>
      <c r="B88" s="63" t="s">
        <v>125</v>
      </c>
      <c r="C88" s="2" t="s">
        <v>16</v>
      </c>
      <c r="D88" s="24" t="s">
        <v>14</v>
      </c>
      <c r="E88" s="64" t="s">
        <v>29</v>
      </c>
      <c r="H88" s="79"/>
      <c r="I88" s="26"/>
      <c r="J88" s="79"/>
    </row>
    <row r="89" spans="1:10" ht="12.75">
      <c r="A89" s="92"/>
      <c r="B89" s="64" t="s">
        <v>126</v>
      </c>
      <c r="C89" s="2" t="s">
        <v>127</v>
      </c>
      <c r="D89" s="24" t="s">
        <v>14</v>
      </c>
      <c r="E89" s="64" t="s">
        <v>71</v>
      </c>
      <c r="H89" s="79"/>
      <c r="I89" s="26"/>
      <c r="J89" s="79"/>
    </row>
    <row r="90" spans="1:10" ht="12.75">
      <c r="A90" s="92"/>
      <c r="B90" s="64" t="s">
        <v>128</v>
      </c>
      <c r="C90" s="2" t="s">
        <v>129</v>
      </c>
      <c r="D90" s="24" t="s">
        <v>14</v>
      </c>
      <c r="E90" s="64" t="s">
        <v>53</v>
      </c>
      <c r="H90" s="79"/>
      <c r="I90" s="26"/>
      <c r="J90" s="79"/>
    </row>
    <row r="91" spans="1:10" ht="12.75">
      <c r="A91" s="92"/>
      <c r="B91" s="64" t="s">
        <v>130</v>
      </c>
      <c r="C91" s="2" t="s">
        <v>43</v>
      </c>
      <c r="D91" s="24" t="s">
        <v>14</v>
      </c>
      <c r="E91" s="64" t="s">
        <v>103</v>
      </c>
      <c r="H91" s="79"/>
      <c r="I91" s="26"/>
      <c r="J91" s="79"/>
    </row>
    <row r="92" spans="1:10" ht="12.75">
      <c r="A92" s="92"/>
      <c r="B92" s="64" t="s">
        <v>131</v>
      </c>
      <c r="C92" s="2" t="s">
        <v>132</v>
      </c>
      <c r="D92" s="24" t="s">
        <v>14</v>
      </c>
      <c r="E92" s="64" t="s">
        <v>133</v>
      </c>
      <c r="H92" s="79"/>
      <c r="I92" s="26"/>
      <c r="J92" s="79"/>
    </row>
    <row r="93" spans="1:10" ht="12.75">
      <c r="A93" s="92"/>
      <c r="B93" s="64" t="s">
        <v>134</v>
      </c>
      <c r="C93" s="2" t="s">
        <v>135</v>
      </c>
      <c r="D93" s="24" t="s">
        <v>14</v>
      </c>
      <c r="E93" s="64" t="s">
        <v>65</v>
      </c>
      <c r="H93" s="79"/>
      <c r="I93" s="26"/>
      <c r="J93" s="79"/>
    </row>
    <row r="94" spans="1:10" ht="12.75">
      <c r="A94" s="92"/>
      <c r="B94" s="64" t="s">
        <v>136</v>
      </c>
      <c r="C94" s="2" t="s">
        <v>137</v>
      </c>
      <c r="D94" s="24" t="s">
        <v>14</v>
      </c>
      <c r="E94" s="64" t="s">
        <v>22</v>
      </c>
      <c r="H94" s="79"/>
      <c r="I94" s="26"/>
      <c r="J94" s="79"/>
    </row>
    <row r="95" spans="1:10" ht="12.75">
      <c r="A95" s="92"/>
      <c r="B95" s="64" t="s">
        <v>138</v>
      </c>
      <c r="C95" s="2" t="s">
        <v>43</v>
      </c>
      <c r="D95" s="24" t="s">
        <v>14</v>
      </c>
      <c r="E95" s="64" t="s">
        <v>53</v>
      </c>
      <c r="H95" s="79"/>
      <c r="I95" s="26"/>
      <c r="J95" s="79"/>
    </row>
    <row r="96" spans="1:10" ht="12.75">
      <c r="A96" s="92"/>
      <c r="B96" s="64" t="s">
        <v>139</v>
      </c>
      <c r="C96" s="2" t="s">
        <v>16</v>
      </c>
      <c r="D96" s="24" t="s">
        <v>14</v>
      </c>
      <c r="E96" s="64" t="s">
        <v>24</v>
      </c>
      <c r="H96" s="79"/>
      <c r="I96" s="26"/>
      <c r="J96" s="79"/>
    </row>
    <row r="97" spans="1:10" ht="12.75">
      <c r="A97" s="92"/>
      <c r="B97" s="64" t="s">
        <v>140</v>
      </c>
      <c r="C97" s="2" t="s">
        <v>141</v>
      </c>
      <c r="D97" s="24" t="s">
        <v>14</v>
      </c>
      <c r="E97" s="64" t="s">
        <v>103</v>
      </c>
      <c r="H97" s="79"/>
      <c r="I97" s="26"/>
      <c r="J97" s="79"/>
    </row>
    <row r="98" spans="1:10" ht="12.75">
      <c r="A98" s="79"/>
      <c r="B98" s="64" t="s">
        <v>142</v>
      </c>
      <c r="C98" s="2" t="s">
        <v>31</v>
      </c>
      <c r="D98" s="24" t="s">
        <v>14</v>
      </c>
      <c r="E98" s="64" t="s">
        <v>143</v>
      </c>
      <c r="H98" s="79"/>
      <c r="I98" s="26"/>
      <c r="J98" s="79"/>
    </row>
    <row r="99" spans="1:10" ht="12.75">
      <c r="A99" s="79"/>
      <c r="B99" s="64" t="s">
        <v>144</v>
      </c>
      <c r="C99" s="2" t="s">
        <v>43</v>
      </c>
      <c r="D99" s="24" t="s">
        <v>14</v>
      </c>
      <c r="E99" s="64" t="s">
        <v>145</v>
      </c>
      <c r="H99" s="79"/>
      <c r="I99" s="26"/>
      <c r="J99" s="79"/>
    </row>
    <row r="100" spans="1:10" ht="12.75">
      <c r="A100" s="79"/>
      <c r="B100" s="64" t="s">
        <v>146</v>
      </c>
      <c r="C100" s="2" t="s">
        <v>16</v>
      </c>
      <c r="D100" s="24" t="s">
        <v>14</v>
      </c>
      <c r="E100" s="64" t="s">
        <v>65</v>
      </c>
      <c r="H100" s="79"/>
      <c r="I100" s="26"/>
      <c r="J100" s="79"/>
    </row>
    <row r="101" spans="1:10" ht="12.75">
      <c r="A101" s="79"/>
      <c r="B101" s="64" t="s">
        <v>147</v>
      </c>
      <c r="C101" s="2" t="s">
        <v>148</v>
      </c>
      <c r="D101" s="24" t="s">
        <v>14</v>
      </c>
      <c r="E101" s="64" t="s">
        <v>149</v>
      </c>
      <c r="H101" s="79"/>
      <c r="I101" s="26"/>
      <c r="J101" s="79"/>
    </row>
    <row r="102" spans="1:10" ht="12.75">
      <c r="A102" s="79"/>
      <c r="B102" s="64" t="s">
        <v>150</v>
      </c>
      <c r="C102" s="2" t="s">
        <v>151</v>
      </c>
      <c r="D102" s="24" t="s">
        <v>14</v>
      </c>
      <c r="E102" s="64" t="s">
        <v>152</v>
      </c>
      <c r="H102" s="79"/>
      <c r="I102" s="26"/>
      <c r="J102" s="79"/>
    </row>
    <row r="103" spans="1:10" ht="12.75">
      <c r="A103" s="79"/>
      <c r="B103" s="64" t="s">
        <v>153</v>
      </c>
      <c r="C103" s="2" t="s">
        <v>43</v>
      </c>
      <c r="D103" s="24" t="s">
        <v>14</v>
      </c>
      <c r="E103" s="64" t="s">
        <v>27</v>
      </c>
      <c r="H103" s="79"/>
      <c r="I103" s="26"/>
      <c r="J103" s="79"/>
    </row>
    <row r="104" spans="1:10" ht="12.75">
      <c r="A104" s="79"/>
      <c r="B104" s="64" t="s">
        <v>154</v>
      </c>
      <c r="C104" s="2" t="s">
        <v>95</v>
      </c>
      <c r="D104" s="24" t="s">
        <v>14</v>
      </c>
      <c r="E104" s="64" t="s">
        <v>53</v>
      </c>
      <c r="H104" s="79"/>
      <c r="I104" s="26"/>
      <c r="J104" s="79"/>
    </row>
    <row r="105" spans="1:10" ht="12.75">
      <c r="A105" s="79"/>
      <c r="B105" s="64" t="s">
        <v>155</v>
      </c>
      <c r="C105" s="2" t="s">
        <v>43</v>
      </c>
      <c r="D105" s="24" t="s">
        <v>14</v>
      </c>
      <c r="E105" s="64" t="s">
        <v>156</v>
      </c>
      <c r="H105" s="79"/>
      <c r="I105" s="26"/>
      <c r="J105" s="79"/>
    </row>
    <row r="106" spans="1:10" ht="12.75">
      <c r="A106" s="79"/>
      <c r="B106" s="63"/>
      <c r="D106" s="24"/>
      <c r="E106" s="64"/>
      <c r="G106" s="79"/>
      <c r="H106" s="79"/>
      <c r="I106" s="26"/>
      <c r="J106" s="79"/>
    </row>
    <row r="107" spans="1:5" ht="12.75">
      <c r="A107" s="79"/>
      <c r="B107" s="63"/>
      <c r="D107" s="24"/>
      <c r="E107" s="64"/>
    </row>
    <row r="108" spans="1:5" ht="12.75">
      <c r="A108" s="79"/>
      <c r="B108" s="63"/>
      <c r="D108" s="24"/>
      <c r="E108" s="64"/>
    </row>
    <row r="109" spans="1:5" ht="12.75">
      <c r="A109" s="79"/>
      <c r="B109" s="63"/>
      <c r="D109" s="24"/>
      <c r="E109" s="64"/>
    </row>
    <row r="110" ht="12.75">
      <c r="A110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