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<sst xmlns="http://schemas.openxmlformats.org/spreadsheetml/2006/main" count="133" uniqueCount="91">
  <si>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</si>
  <si>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</si>
  <si>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</si>
  <si>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</si>
  <si>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</si>
  <si>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</si>
  <si>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</si>
  <si>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</si>
  <si>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</si>
  <si>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</si>
  <si>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</si>
  <si>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</si>
  <si>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</si>
  <si>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Paramount</t>
  </si>
  <si>
    <t>Entertainment</t>
  </si>
  <si>
    <t>20th Century Fox</t>
  </si>
  <si>
    <t>Atonement</t>
  </si>
  <si>
    <t>UK</t>
  </si>
  <si>
    <t>Universal</t>
  </si>
  <si>
    <t>Momentum</t>
  </si>
  <si>
    <t>Total</t>
  </si>
  <si>
    <t>Other UK films</t>
  </si>
  <si>
    <t>Other openers</t>
  </si>
  <si>
    <t>Comments on this week's top 15 results</t>
  </si>
  <si>
    <t>* Includes domestic productions and co-productions</t>
  </si>
  <si>
    <t>Elizabeth: The Golden Age</t>
  </si>
  <si>
    <t>Earth</t>
  </si>
  <si>
    <t>UK/Ger</t>
  </si>
  <si>
    <t>Warner Bros.</t>
  </si>
  <si>
    <t>Optimum Releasing</t>
  </si>
  <si>
    <t>Brick Lane</t>
  </si>
  <si>
    <t>Bee Movie</t>
  </si>
  <si>
    <t>The Golden Compass</t>
  </si>
  <si>
    <t>The Works</t>
  </si>
  <si>
    <t>Disney</t>
  </si>
  <si>
    <t>Alvin and the Chipmunks</t>
  </si>
  <si>
    <t xml:space="preserve">Closing the Ring </t>
  </si>
  <si>
    <t>UK/Can/USA</t>
  </si>
  <si>
    <t>Charlie Wilson's War</t>
  </si>
  <si>
    <t>P.S. I Love You</t>
  </si>
  <si>
    <t>I Am Legend</t>
  </si>
  <si>
    <t>The Good Night</t>
  </si>
  <si>
    <t>No Country for Old Men</t>
  </si>
  <si>
    <t>In the Valley of Elah</t>
  </si>
  <si>
    <t>Sweeney Todd</t>
  </si>
  <si>
    <t>Alien vs. Predator 2</t>
  </si>
  <si>
    <t>USA/Can</t>
  </si>
  <si>
    <t>Enchanted</t>
  </si>
  <si>
    <t>St. Trinian's</t>
  </si>
  <si>
    <t>UK* films in top 15: 3</t>
  </si>
  <si>
    <t>Asterix at the Olympic Games</t>
  </si>
  <si>
    <t>Battle for Haditha</t>
  </si>
  <si>
    <t>Cloverfield</t>
  </si>
  <si>
    <t>Freebird</t>
  </si>
  <si>
    <t>Over Her Dead Body</t>
  </si>
  <si>
    <t>Overlord (re)</t>
  </si>
  <si>
    <t>Penelope</t>
  </si>
  <si>
    <t>Still Life</t>
  </si>
  <si>
    <t>Things We Lost in the Fire</t>
  </si>
  <si>
    <t>Underdog</t>
  </si>
  <si>
    <t>Optimum</t>
  </si>
  <si>
    <t>Fra/Ger/Spa/Ita/Bel</t>
  </si>
  <si>
    <t>Chi/HK</t>
  </si>
  <si>
    <t>Contender</t>
  </si>
  <si>
    <t>Weekend 1 Feb - 3 Feb 2008 UK box office</t>
  </si>
  <si>
    <t>Openers next week - 8 Feb</t>
  </si>
  <si>
    <t>Arctic Tale</t>
  </si>
  <si>
    <t>Definitely, Maybe</t>
  </si>
  <si>
    <t>The Diving Bell and the Butterfly</t>
  </si>
  <si>
    <t>Juno</t>
  </si>
  <si>
    <t>The Ugly Duckling and Me!</t>
  </si>
  <si>
    <t>The Water Horse</t>
  </si>
  <si>
    <t>There Will Be Blood</t>
  </si>
  <si>
    <t>National Treasure: Book of Secrets</t>
  </si>
  <si>
    <t>Azur &amp; Asmar: The Princes' Quest</t>
  </si>
  <si>
    <t>Spa/Ita/Bel/Fra</t>
  </si>
  <si>
    <t>USA/UK</t>
  </si>
  <si>
    <t>Fra/USA</t>
  </si>
  <si>
    <t>Fra/Ger/UK/Ire/Den</t>
  </si>
  <si>
    <t>Against last weekend:  - 8%</t>
  </si>
  <si>
    <t>Against last year:  + 24%</t>
  </si>
  <si>
    <t>Rolling 52 week ranking: 19th</t>
  </si>
  <si>
    <t>Eastern Promises</t>
  </si>
  <si>
    <t>Control</t>
  </si>
  <si>
    <t>The Lady Vanishes (re)</t>
  </si>
  <si>
    <t>UK* share of top 15 gross:  27%</t>
  </si>
  <si>
    <t>Delanic</t>
  </si>
  <si>
    <t>Pathé</t>
  </si>
  <si>
    <t>Park Circus</t>
  </si>
  <si>
    <t>Metrodome</t>
  </si>
  <si>
    <t>BFI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</si>
</sst>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85" zoomScaleNormal="85" workbookViewId="0" topLeftCell="A28">
      <selection activeCell="A1" sqref="A1"/>
    </sheetView>
  </sheetViews>
  <sheetFormatPr defaultColWidth="9.140625" defaultRowHeight="12.75"/>
  <cols>
    <col min="1" max="1" width="6.7109375" style="0" customWidth="1"/>
    <col min="2" max="2" width="33.421875" style="0" customWidth="1"/>
    <col min="3" max="3" width="23.28125" style="0" customWidth="1"/>
    <col min="4" max="4" width="15.8515625" style="0" customWidth="1"/>
    <col min="5" max="5" width="24.7109375" style="0" customWidth="1"/>
    <col min="10" max="10" width="14.140625" style="0" customWidth="1"/>
  </cols>
  <sheetData>
    <row r="1" spans="1:10" ht="12.75">
      <c r="A1" s="1"/>
      <c r="B1" s="2" t="s">
        <v>64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52</v>
      </c>
      <c r="C3" s="16" t="s">
        <v>10</v>
      </c>
      <c r="D3" s="8">
        <v>3485956</v>
      </c>
      <c r="E3" t="s">
        <v>13</v>
      </c>
      <c r="G3">
        <v>1</v>
      </c>
      <c r="H3">
        <v>386</v>
      </c>
      <c r="I3" s="4">
        <f aca="true" t="shared" si="0" ref="I3:I18">D3/H3</f>
        <v>9030.974093264249</v>
      </c>
      <c r="J3" s="8">
        <v>3485956</v>
      </c>
    </row>
    <row r="4" spans="1:10" ht="12.75">
      <c r="A4">
        <v>2</v>
      </c>
      <c r="B4" t="s">
        <v>44</v>
      </c>
      <c r="C4" s="16" t="s">
        <v>12</v>
      </c>
      <c r="D4" s="8">
        <v>1702252</v>
      </c>
      <c r="E4" t="s">
        <v>28</v>
      </c>
      <c r="F4">
        <v>-62</v>
      </c>
      <c r="G4">
        <v>2</v>
      </c>
      <c r="H4">
        <v>437</v>
      </c>
      <c r="I4" s="4">
        <f t="shared" si="0"/>
        <v>3895.3135011441645</v>
      </c>
      <c r="J4" s="8">
        <v>7973245</v>
      </c>
    </row>
    <row r="5" spans="1:10" ht="12.75">
      <c r="A5">
        <v>3</v>
      </c>
      <c r="B5" s="1" t="s">
        <v>54</v>
      </c>
      <c r="C5" s="16" t="s">
        <v>10</v>
      </c>
      <c r="D5" s="8">
        <v>995690</v>
      </c>
      <c r="E5" t="s">
        <v>14</v>
      </c>
      <c r="G5">
        <v>1</v>
      </c>
      <c r="H5">
        <v>301</v>
      </c>
      <c r="I5" s="4">
        <f t="shared" si="0"/>
        <v>3307.940199335548</v>
      </c>
      <c r="J5" s="8">
        <v>995690</v>
      </c>
    </row>
    <row r="6" spans="1:10" ht="12.75">
      <c r="A6">
        <v>4</v>
      </c>
      <c r="B6" s="1" t="s">
        <v>56</v>
      </c>
      <c r="C6" s="16" t="s">
        <v>12</v>
      </c>
      <c r="D6" s="8">
        <v>769840</v>
      </c>
      <c r="E6" t="s">
        <v>19</v>
      </c>
      <c r="G6">
        <v>1</v>
      </c>
      <c r="H6">
        <v>335</v>
      </c>
      <c r="I6" s="4">
        <f t="shared" si="0"/>
        <v>2298.0298507462685</v>
      </c>
      <c r="J6" s="8">
        <v>769840</v>
      </c>
    </row>
    <row r="7" spans="1:10" ht="12.75">
      <c r="A7">
        <v>5</v>
      </c>
      <c r="B7" s="1" t="s">
        <v>42</v>
      </c>
      <c r="C7" s="16" t="s">
        <v>10</v>
      </c>
      <c r="D7" s="8">
        <v>712346</v>
      </c>
      <c r="E7" s="1" t="s">
        <v>13</v>
      </c>
      <c r="F7">
        <v>-14</v>
      </c>
      <c r="G7">
        <v>3</v>
      </c>
      <c r="H7">
        <v>254</v>
      </c>
      <c r="I7" s="4">
        <f t="shared" si="0"/>
        <v>2804.511811023622</v>
      </c>
      <c r="J7" s="8">
        <v>3932932</v>
      </c>
    </row>
    <row r="8" spans="1:10" ht="12.75">
      <c r="A8">
        <v>6</v>
      </c>
      <c r="B8" s="1" t="s">
        <v>39</v>
      </c>
      <c r="C8" s="16" t="s">
        <v>10</v>
      </c>
      <c r="D8" s="8">
        <v>536082</v>
      </c>
      <c r="E8" t="s">
        <v>19</v>
      </c>
      <c r="F8">
        <v>-42</v>
      </c>
      <c r="G8">
        <v>7</v>
      </c>
      <c r="H8">
        <v>369</v>
      </c>
      <c r="I8" s="4">
        <f t="shared" si="0"/>
        <v>1452.7967479674796</v>
      </c>
      <c r="J8" s="8">
        <v>9819750</v>
      </c>
    </row>
    <row r="9" spans="1:10" ht="12.75">
      <c r="A9">
        <v>7</v>
      </c>
      <c r="B9" s="1" t="s">
        <v>35</v>
      </c>
      <c r="C9" s="16" t="s">
        <v>10</v>
      </c>
      <c r="D9" s="8">
        <v>467620</v>
      </c>
      <c r="E9" t="s">
        <v>15</v>
      </c>
      <c r="F9">
        <v>-24</v>
      </c>
      <c r="G9">
        <v>7</v>
      </c>
      <c r="H9">
        <v>424</v>
      </c>
      <c r="I9" s="4">
        <f t="shared" si="0"/>
        <v>1102.877358490566</v>
      </c>
      <c r="J9" s="8">
        <v>9238579</v>
      </c>
    </row>
    <row r="10" spans="1:10" ht="12.75">
      <c r="A10">
        <v>8</v>
      </c>
      <c r="B10" s="1" t="s">
        <v>48</v>
      </c>
      <c r="C10" s="16" t="s">
        <v>17</v>
      </c>
      <c r="D10" s="8">
        <v>335081</v>
      </c>
      <c r="E10" s="1" t="s">
        <v>14</v>
      </c>
      <c r="F10">
        <v>-51</v>
      </c>
      <c r="G10">
        <v>7</v>
      </c>
      <c r="H10">
        <v>343</v>
      </c>
      <c r="I10" s="4">
        <f t="shared" si="0"/>
        <v>976.9125364431487</v>
      </c>
      <c r="J10" s="8">
        <v>11873900</v>
      </c>
    </row>
    <row r="11" spans="1:10" ht="12.75">
      <c r="A11" s="1">
        <v>9</v>
      </c>
      <c r="B11" s="1" t="s">
        <v>59</v>
      </c>
      <c r="C11" s="16" t="s">
        <v>10</v>
      </c>
      <c r="D11" s="8">
        <v>330914</v>
      </c>
      <c r="E11" s="1" t="s">
        <v>34</v>
      </c>
      <c r="F11" s="1"/>
      <c r="G11" s="1">
        <v>1</v>
      </c>
      <c r="H11" s="1">
        <v>164</v>
      </c>
      <c r="I11" s="4">
        <f t="shared" si="0"/>
        <v>2017.7682926829268</v>
      </c>
      <c r="J11" s="8">
        <v>330914</v>
      </c>
    </row>
    <row r="12" spans="1:10" ht="12.75">
      <c r="A12" s="1">
        <v>10</v>
      </c>
      <c r="B12" s="1" t="s">
        <v>45</v>
      </c>
      <c r="C12" s="16" t="s">
        <v>46</v>
      </c>
      <c r="D12" s="8">
        <v>312274</v>
      </c>
      <c r="E12" s="1" t="s">
        <v>15</v>
      </c>
      <c r="F12" s="1">
        <v>-67</v>
      </c>
      <c r="G12" s="1">
        <v>3</v>
      </c>
      <c r="H12" s="1">
        <v>374</v>
      </c>
      <c r="I12" s="4">
        <f t="shared" si="0"/>
        <v>834.9572192513369</v>
      </c>
      <c r="J12" s="8">
        <v>4420884</v>
      </c>
    </row>
    <row r="13" spans="1:10" ht="12.75">
      <c r="A13" s="1">
        <v>11</v>
      </c>
      <c r="B13" s="1" t="s">
        <v>40</v>
      </c>
      <c r="C13" s="16" t="s">
        <v>10</v>
      </c>
      <c r="D13" s="8">
        <v>240122</v>
      </c>
      <c r="E13" s="1" t="s">
        <v>28</v>
      </c>
      <c r="F13" s="1">
        <v>-63</v>
      </c>
      <c r="G13" s="1">
        <v>6</v>
      </c>
      <c r="H13" s="1">
        <v>315</v>
      </c>
      <c r="I13" s="4">
        <f t="shared" si="0"/>
        <v>762.2920634920634</v>
      </c>
      <c r="J13" s="8">
        <v>25348532</v>
      </c>
    </row>
    <row r="14" spans="1:10" ht="12.75">
      <c r="A14" s="1">
        <v>12</v>
      </c>
      <c r="B14" s="1" t="s">
        <v>47</v>
      </c>
      <c r="C14" s="16" t="s">
        <v>10</v>
      </c>
      <c r="D14" s="8">
        <v>226918</v>
      </c>
      <c r="E14" s="1" t="s">
        <v>34</v>
      </c>
      <c r="F14" s="1">
        <v>-50</v>
      </c>
      <c r="G14" s="1">
        <v>8</v>
      </c>
      <c r="H14" s="1">
        <v>396</v>
      </c>
      <c r="I14" s="4">
        <f t="shared" si="0"/>
        <v>573.0252525252525</v>
      </c>
      <c r="J14" s="8">
        <v>16698625</v>
      </c>
    </row>
    <row r="15" spans="1:10" ht="12.75">
      <c r="A15" s="1">
        <v>13</v>
      </c>
      <c r="B15" s="1" t="s">
        <v>38</v>
      </c>
      <c r="C15" s="3" t="s">
        <v>10</v>
      </c>
      <c r="D15" s="8">
        <v>169260</v>
      </c>
      <c r="E15" s="1" t="s">
        <v>18</v>
      </c>
      <c r="F15" s="1">
        <v>-66</v>
      </c>
      <c r="G15" s="1">
        <v>4</v>
      </c>
      <c r="H15" s="1">
        <v>217</v>
      </c>
      <c r="I15" s="4">
        <f t="shared" si="0"/>
        <v>780</v>
      </c>
      <c r="J15" s="8">
        <v>4298728</v>
      </c>
    </row>
    <row r="16" spans="1:10" ht="12.75">
      <c r="A16" s="1">
        <v>14</v>
      </c>
      <c r="B16" s="1" t="s">
        <v>31</v>
      </c>
      <c r="C16" s="16" t="s">
        <v>10</v>
      </c>
      <c r="D16" s="8">
        <v>136842</v>
      </c>
      <c r="E16" s="1" t="s">
        <v>13</v>
      </c>
      <c r="F16" s="1">
        <v>-40</v>
      </c>
      <c r="G16" s="1">
        <v>8</v>
      </c>
      <c r="H16" s="1">
        <v>308</v>
      </c>
      <c r="I16" s="4">
        <f t="shared" si="0"/>
        <v>444.2922077922078</v>
      </c>
      <c r="J16" s="8">
        <v>9034528</v>
      </c>
    </row>
    <row r="17" spans="1:10" ht="12.75">
      <c r="A17" s="1">
        <v>15</v>
      </c>
      <c r="B17" s="1" t="s">
        <v>43</v>
      </c>
      <c r="C17" s="16" t="s">
        <v>10</v>
      </c>
      <c r="D17" s="8">
        <v>110711</v>
      </c>
      <c r="E17" s="1" t="s">
        <v>60</v>
      </c>
      <c r="F17" s="1">
        <v>-68</v>
      </c>
      <c r="G17" s="1">
        <v>2</v>
      </c>
      <c r="H17" s="1">
        <v>172</v>
      </c>
      <c r="I17" s="4">
        <f t="shared" si="0"/>
        <v>643.6686046511628</v>
      </c>
      <c r="J17" s="8">
        <v>670376</v>
      </c>
    </row>
    <row r="18" spans="1:10" ht="12.75">
      <c r="A18" s="12"/>
      <c r="B18" s="12" t="s">
        <v>20</v>
      </c>
      <c r="C18" s="13"/>
      <c r="D18" s="14">
        <f>SUM(D3:D17)</f>
        <v>10531908</v>
      </c>
      <c r="E18" s="12"/>
      <c r="F18" s="12"/>
      <c r="G18" s="12"/>
      <c r="H18" s="15">
        <f>SUM(H3:H17)</f>
        <v>4795</v>
      </c>
      <c r="I18" s="14">
        <f t="shared" si="0"/>
        <v>2196.4354535974976</v>
      </c>
      <c r="J18" s="14">
        <f>SUM(J3:J17)</f>
        <v>108892479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21</v>
      </c>
      <c r="C20" s="16"/>
      <c r="D20" s="4"/>
      <c r="E20" s="1"/>
      <c r="G20" s="1"/>
      <c r="H20" s="10"/>
      <c r="I20" s="8"/>
      <c r="J20" s="4"/>
    </row>
    <row r="21" spans="1:10" ht="12.75">
      <c r="A21" s="1">
        <v>17</v>
      </c>
      <c r="B21" s="9" t="s">
        <v>32</v>
      </c>
      <c r="C21" s="16" t="s">
        <v>12</v>
      </c>
      <c r="D21" s="4">
        <v>101387</v>
      </c>
      <c r="E21" s="1" t="s">
        <v>14</v>
      </c>
      <c r="F21">
        <v>-66</v>
      </c>
      <c r="G21" s="1">
        <v>9</v>
      </c>
      <c r="H21" s="10">
        <v>202</v>
      </c>
      <c r="I21" s="4">
        <f aca="true" t="shared" si="1" ref="I21:I32">D21/H21</f>
        <v>501.91584158415844</v>
      </c>
      <c r="J21" s="4">
        <v>25954109</v>
      </c>
    </row>
    <row r="22" spans="1:10" ht="12.75">
      <c r="A22">
        <v>21</v>
      </c>
      <c r="B22" s="9" t="s">
        <v>16</v>
      </c>
      <c r="C22" s="16" t="s">
        <v>17</v>
      </c>
      <c r="D22" s="4">
        <v>40712</v>
      </c>
      <c r="E22" s="1" t="s">
        <v>18</v>
      </c>
      <c r="F22" s="1">
        <v>-13</v>
      </c>
      <c r="G22" s="1">
        <v>22</v>
      </c>
      <c r="H22" s="10">
        <v>78</v>
      </c>
      <c r="I22" s="4">
        <f t="shared" si="1"/>
        <v>521.9487179487179</v>
      </c>
      <c r="J22" s="4">
        <v>11833346</v>
      </c>
    </row>
    <row r="23" spans="1:10" ht="12.75">
      <c r="A23">
        <v>34</v>
      </c>
      <c r="B23" s="1" t="s">
        <v>53</v>
      </c>
      <c r="C23" s="16" t="s">
        <v>17</v>
      </c>
      <c r="D23" s="4">
        <v>6783</v>
      </c>
      <c r="E23" s="1" t="s">
        <v>86</v>
      </c>
      <c r="F23" s="1"/>
      <c r="G23" s="1">
        <v>1</v>
      </c>
      <c r="H23" s="10">
        <v>22</v>
      </c>
      <c r="I23" s="4">
        <f t="shared" si="1"/>
        <v>308.3181818181818</v>
      </c>
      <c r="J23" s="4">
        <v>6783</v>
      </c>
    </row>
    <row r="24" spans="1:10" ht="12.75">
      <c r="A24">
        <v>36</v>
      </c>
      <c r="B24" s="1" t="s">
        <v>51</v>
      </c>
      <c r="C24" s="16" t="s">
        <v>17</v>
      </c>
      <c r="D24" s="8">
        <v>5759</v>
      </c>
      <c r="E24" s="1" t="s">
        <v>63</v>
      </c>
      <c r="G24" s="1">
        <v>1</v>
      </c>
      <c r="H24" s="10">
        <v>3</v>
      </c>
      <c r="I24" s="4">
        <f t="shared" si="1"/>
        <v>1919.6666666666667</v>
      </c>
      <c r="J24" s="8">
        <v>5759</v>
      </c>
    </row>
    <row r="25" spans="1:10" ht="12.75">
      <c r="A25">
        <v>40</v>
      </c>
      <c r="B25" s="9" t="s">
        <v>30</v>
      </c>
      <c r="C25" s="16" t="s">
        <v>17</v>
      </c>
      <c r="D25" s="4">
        <v>3801</v>
      </c>
      <c r="E25" s="1" t="s">
        <v>29</v>
      </c>
      <c r="F25" s="1">
        <v>111</v>
      </c>
      <c r="G25" s="1">
        <v>12</v>
      </c>
      <c r="H25" s="10">
        <v>20</v>
      </c>
      <c r="I25" s="4">
        <f>D25/H25</f>
        <v>190.05</v>
      </c>
      <c r="J25" s="4">
        <v>722237</v>
      </c>
    </row>
    <row r="26" spans="1:10" ht="12.75">
      <c r="A26" s="1">
        <v>42</v>
      </c>
      <c r="B26" s="9" t="s">
        <v>25</v>
      </c>
      <c r="C26" s="3" t="s">
        <v>17</v>
      </c>
      <c r="D26" s="4">
        <v>2743</v>
      </c>
      <c r="E26" s="1" t="s">
        <v>18</v>
      </c>
      <c r="F26" s="1">
        <v>43</v>
      </c>
      <c r="G26" s="1">
        <v>14</v>
      </c>
      <c r="H26" s="10">
        <v>3</v>
      </c>
      <c r="I26" s="11">
        <f>D26/H26</f>
        <v>914.3333333333334</v>
      </c>
      <c r="J26" s="8">
        <v>5052300</v>
      </c>
    </row>
    <row r="27" spans="1:10" ht="12.75">
      <c r="A27">
        <v>45</v>
      </c>
      <c r="B27" s="9" t="s">
        <v>82</v>
      </c>
      <c r="C27" s="16" t="s">
        <v>37</v>
      </c>
      <c r="D27" s="4">
        <v>2286</v>
      </c>
      <c r="E27" s="1" t="s">
        <v>87</v>
      </c>
      <c r="F27" s="1">
        <v>322</v>
      </c>
      <c r="G27" s="1">
        <v>15</v>
      </c>
      <c r="H27" s="10">
        <v>5</v>
      </c>
      <c r="I27" s="4">
        <f>D27/H27</f>
        <v>457.2</v>
      </c>
      <c r="J27" s="4">
        <v>2142087</v>
      </c>
    </row>
    <row r="28" spans="1:10" s="24" customFormat="1" ht="12.75">
      <c r="A28" s="26">
        <v>46</v>
      </c>
      <c r="B28" s="26" t="s">
        <v>36</v>
      </c>
      <c r="C28" s="28" t="s">
        <v>37</v>
      </c>
      <c r="D28" s="11">
        <v>1984</v>
      </c>
      <c r="E28" s="26" t="s">
        <v>33</v>
      </c>
      <c r="F28" s="24">
        <v>-52</v>
      </c>
      <c r="G28" s="26">
        <v>6</v>
      </c>
      <c r="H28" s="29">
        <v>10</v>
      </c>
      <c r="I28" s="25">
        <f t="shared" si="1"/>
        <v>198.4</v>
      </c>
      <c r="J28" s="11">
        <v>139653</v>
      </c>
    </row>
    <row r="29" spans="1:10" s="24" customFormat="1" ht="12.75">
      <c r="A29" s="26">
        <v>47</v>
      </c>
      <c r="B29" s="26" t="s">
        <v>83</v>
      </c>
      <c r="C29" s="28" t="s">
        <v>12</v>
      </c>
      <c r="D29" s="11">
        <v>1874</v>
      </c>
      <c r="E29" s="26" t="s">
        <v>19</v>
      </c>
      <c r="F29" s="24">
        <v>1079</v>
      </c>
      <c r="G29" s="26">
        <v>18</v>
      </c>
      <c r="H29" s="29">
        <v>17</v>
      </c>
      <c r="I29" s="25">
        <f t="shared" si="1"/>
        <v>110.23529411764706</v>
      </c>
      <c r="J29" s="11">
        <v>1204014</v>
      </c>
    </row>
    <row r="30" spans="1:10" ht="12.75">
      <c r="A30">
        <v>48</v>
      </c>
      <c r="B30" s="1" t="s">
        <v>26</v>
      </c>
      <c r="C30" s="16" t="s">
        <v>27</v>
      </c>
      <c r="D30" s="4">
        <v>1775</v>
      </c>
      <c r="E30" s="1" t="s">
        <v>11</v>
      </c>
      <c r="F30" s="1">
        <v>665</v>
      </c>
      <c r="G30" s="1">
        <v>12</v>
      </c>
      <c r="H30" s="10">
        <v>4</v>
      </c>
      <c r="I30" s="4">
        <f t="shared" si="1"/>
        <v>443.75</v>
      </c>
      <c r="J30" s="4">
        <v>68135</v>
      </c>
    </row>
    <row r="31" spans="1:10" ht="12.75">
      <c r="A31">
        <v>50</v>
      </c>
      <c r="B31" s="9" t="s">
        <v>84</v>
      </c>
      <c r="C31" s="16" t="s">
        <v>17</v>
      </c>
      <c r="D31" s="4">
        <v>1383</v>
      </c>
      <c r="E31" s="1" t="s">
        <v>88</v>
      </c>
      <c r="F31" s="1">
        <v>-10</v>
      </c>
      <c r="G31" s="1">
        <v>4</v>
      </c>
      <c r="H31" s="10">
        <v>2</v>
      </c>
      <c r="I31" s="4">
        <f t="shared" si="1"/>
        <v>691.5</v>
      </c>
      <c r="J31" s="4">
        <v>20014</v>
      </c>
    </row>
    <row r="32" spans="1:10" ht="12.75">
      <c r="A32">
        <v>58</v>
      </c>
      <c r="B32" s="1" t="s">
        <v>55</v>
      </c>
      <c r="C32" s="16" t="s">
        <v>17</v>
      </c>
      <c r="D32" s="4">
        <v>696</v>
      </c>
      <c r="E32" s="1" t="s">
        <v>89</v>
      </c>
      <c r="F32" s="1"/>
      <c r="G32" s="1">
        <v>1</v>
      </c>
      <c r="H32" s="10">
        <v>1</v>
      </c>
      <c r="I32" s="4">
        <f t="shared" si="1"/>
        <v>696</v>
      </c>
      <c r="J32" s="4">
        <v>696</v>
      </c>
    </row>
    <row r="33" spans="1:10" ht="12.75">
      <c r="A33">
        <v>61</v>
      </c>
      <c r="B33" s="1" t="s">
        <v>41</v>
      </c>
      <c r="C33" s="16" t="s">
        <v>12</v>
      </c>
      <c r="D33" s="8">
        <v>504</v>
      </c>
      <c r="E33" t="s">
        <v>19</v>
      </c>
      <c r="F33">
        <v>-93</v>
      </c>
      <c r="G33">
        <v>3</v>
      </c>
      <c r="H33">
        <v>2</v>
      </c>
      <c r="I33" s="4">
        <f>D33/H33</f>
        <v>252</v>
      </c>
      <c r="J33" s="8">
        <v>56645</v>
      </c>
    </row>
    <row r="34" ht="12.75">
      <c r="I34" s="4"/>
    </row>
    <row r="35" spans="1:10" ht="12.75">
      <c r="A35" s="1"/>
      <c r="B35" s="17" t="s">
        <v>22</v>
      </c>
      <c r="C35" s="3"/>
      <c r="D35" s="18"/>
      <c r="E35" s="1"/>
      <c r="F35" s="1"/>
      <c r="G35" s="19"/>
      <c r="H35" s="19"/>
      <c r="I35" s="4"/>
      <c r="J35" s="4"/>
    </row>
    <row r="36" spans="1:10" ht="12.75">
      <c r="A36" s="1">
        <v>20</v>
      </c>
      <c r="B36" s="1" t="s">
        <v>58</v>
      </c>
      <c r="C36" s="16" t="s">
        <v>10</v>
      </c>
      <c r="D36" s="18">
        <v>42438</v>
      </c>
      <c r="E36" s="1" t="s">
        <v>13</v>
      </c>
      <c r="F36" s="1"/>
      <c r="G36" s="19">
        <v>1</v>
      </c>
      <c r="H36" s="19">
        <v>70</v>
      </c>
      <c r="I36" s="4">
        <f>D36/H36</f>
        <v>606.2571428571429</v>
      </c>
      <c r="J36" s="4">
        <v>42438</v>
      </c>
    </row>
    <row r="37" spans="1:10" ht="12.75">
      <c r="A37" s="1">
        <v>29</v>
      </c>
      <c r="B37" s="1" t="s">
        <v>50</v>
      </c>
      <c r="C37" s="16" t="s">
        <v>61</v>
      </c>
      <c r="D37" s="18">
        <v>9969</v>
      </c>
      <c r="E37" s="1" t="s">
        <v>87</v>
      </c>
      <c r="F37" s="1"/>
      <c r="G37" s="19">
        <v>1</v>
      </c>
      <c r="H37" s="19">
        <v>3</v>
      </c>
      <c r="I37" s="4">
        <f>D37/H37</f>
        <v>3323</v>
      </c>
      <c r="J37" s="4">
        <v>9969</v>
      </c>
    </row>
    <row r="38" spans="1:10" ht="12.75">
      <c r="A38" s="1">
        <v>31</v>
      </c>
      <c r="B38" s="1" t="s">
        <v>57</v>
      </c>
      <c r="C38" s="16" t="s">
        <v>62</v>
      </c>
      <c r="D38" s="18">
        <v>9283</v>
      </c>
      <c r="E38" s="1" t="s">
        <v>90</v>
      </c>
      <c r="F38" s="1"/>
      <c r="G38" s="19">
        <v>1</v>
      </c>
      <c r="H38" s="19">
        <v>2</v>
      </c>
      <c r="I38" s="4">
        <f>D38/H38</f>
        <v>4641.5</v>
      </c>
      <c r="J38" s="4">
        <v>9283</v>
      </c>
    </row>
    <row r="39" spans="1:10" ht="12.75">
      <c r="A39" s="1"/>
      <c r="B39" s="1"/>
      <c r="C39" s="16"/>
      <c r="D39" s="18"/>
      <c r="E39" s="1"/>
      <c r="F39" s="1"/>
      <c r="G39" s="19"/>
      <c r="H39" s="19"/>
      <c r="I39" s="4"/>
      <c r="J39" s="4"/>
    </row>
    <row r="40" spans="1:10" ht="12.75">
      <c r="A40" s="1"/>
      <c r="B40" s="20" t="s">
        <v>23</v>
      </c>
      <c r="C40" s="3"/>
      <c r="D40" s="21"/>
      <c r="E40" s="1"/>
      <c r="F40" s="1"/>
      <c r="G40" s="1"/>
      <c r="H40" s="1"/>
      <c r="I40" s="1"/>
      <c r="J40" s="4"/>
    </row>
    <row r="41" spans="1:10" ht="12.75">
      <c r="A41" s="1"/>
      <c r="B41" s="1" t="s">
        <v>79</v>
      </c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 t="s">
        <v>80</v>
      </c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 t="s">
        <v>81</v>
      </c>
      <c r="C45" s="3"/>
      <c r="D45" s="21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49</v>
      </c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85</v>
      </c>
      <c r="C49" s="22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23" t="s">
        <v>24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/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20" t="s">
        <v>65</v>
      </c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1" t="s">
        <v>66</v>
      </c>
      <c r="C54" s="3" t="s">
        <v>10</v>
      </c>
      <c r="D54" s="4"/>
      <c r="E54" s="1"/>
      <c r="F54" s="1"/>
      <c r="G54" s="1"/>
      <c r="H54" s="1"/>
      <c r="I54" s="1"/>
      <c r="J54" s="4"/>
    </row>
    <row r="55" spans="1:10" ht="12.75">
      <c r="A55" s="1"/>
      <c r="B55" s="1" t="s">
        <v>74</v>
      </c>
      <c r="C55" s="16" t="s">
        <v>75</v>
      </c>
      <c r="E55" s="1"/>
      <c r="F55" s="1"/>
      <c r="G55" s="1"/>
      <c r="H55" s="1"/>
      <c r="I55" s="1"/>
      <c r="J55" s="4"/>
    </row>
    <row r="56" spans="1:10" ht="12.75">
      <c r="A56" s="1"/>
      <c r="B56" s="1" t="s">
        <v>67</v>
      </c>
      <c r="C56" s="16" t="s">
        <v>76</v>
      </c>
      <c r="E56" s="1"/>
      <c r="F56" s="1"/>
      <c r="G56" s="1"/>
      <c r="H56" s="1"/>
      <c r="I56" s="1"/>
      <c r="J56" s="4"/>
    </row>
    <row r="57" spans="1:10" ht="12.75">
      <c r="A57" s="1"/>
      <c r="B57" s="1" t="s">
        <v>68</v>
      </c>
      <c r="C57" s="16" t="s">
        <v>77</v>
      </c>
      <c r="E57" s="1"/>
      <c r="F57" s="1"/>
      <c r="G57" s="1"/>
      <c r="H57" s="1"/>
      <c r="I57" s="1"/>
      <c r="J57" s="4"/>
    </row>
    <row r="58" spans="1:10" ht="12.75">
      <c r="A58" s="1"/>
      <c r="B58" s="1" t="s">
        <v>69</v>
      </c>
      <c r="C58" s="16" t="s">
        <v>10</v>
      </c>
      <c r="E58" s="1"/>
      <c r="F58" s="1"/>
      <c r="G58" s="1"/>
      <c r="H58" s="1"/>
      <c r="I58" s="1"/>
      <c r="J58" s="4"/>
    </row>
    <row r="59" spans="1:10" ht="12.75">
      <c r="A59" s="1"/>
      <c r="B59" s="1" t="s">
        <v>73</v>
      </c>
      <c r="C59" s="16" t="s">
        <v>10</v>
      </c>
      <c r="E59" s="1"/>
      <c r="F59" s="1"/>
      <c r="G59" s="1"/>
      <c r="H59" s="1"/>
      <c r="I59" s="1"/>
      <c r="J59" s="4"/>
    </row>
    <row r="60" spans="1:10" ht="12.75">
      <c r="A60" s="1"/>
      <c r="B60" s="1" t="s">
        <v>70</v>
      </c>
      <c r="C60" s="16" t="s">
        <v>78</v>
      </c>
      <c r="D60" s="16"/>
      <c r="E60" s="1"/>
      <c r="F60" s="1"/>
      <c r="G60" s="1"/>
      <c r="H60" s="1"/>
      <c r="I60" s="1"/>
      <c r="J60" s="4"/>
    </row>
    <row r="61" spans="1:10" ht="12.75">
      <c r="A61" s="1"/>
      <c r="B61" s="1" t="s">
        <v>71</v>
      </c>
      <c r="C61" s="16" t="s">
        <v>10</v>
      </c>
      <c r="D61" s="16"/>
      <c r="E61" s="1"/>
      <c r="F61" s="1"/>
      <c r="G61" s="1"/>
      <c r="H61" s="1"/>
      <c r="I61" s="1"/>
      <c r="J61" s="4"/>
    </row>
    <row r="62" spans="2:3" ht="12.75">
      <c r="B62" s="1" t="s">
        <v>72</v>
      </c>
      <c r="C62" s="16" t="s">
        <v>10</v>
      </c>
    </row>
    <row r="65" ht="12.75">
      <c r="B65" s="1"/>
    </row>
    <row r="66" ht="12.75">
      <c r="B66" s="1"/>
    </row>
    <row r="67" spans="2:3" ht="12.75">
      <c r="B67" s="1"/>
      <c r="C67" s="16"/>
    </row>
    <row r="71" spans="2:3" ht="12.75">
      <c r="B71" s="1"/>
      <c r="C71" s="16"/>
    </row>
    <row r="73" spans="2:3" ht="12.75">
      <c r="B73" s="1"/>
      <c r="C73" s="16"/>
    </row>
    <row r="75" spans="2:3" ht="12.75">
      <c r="B75" s="1"/>
      <c r="C75" s="16"/>
    </row>
    <row r="76" spans="2:3" ht="12.75">
      <c r="B76" s="1"/>
      <c r="C76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2008-02-04T17:10:33Z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