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<sst xmlns="http://schemas.openxmlformats.org/spreadsheetml/2006/main" count="120" uniqueCount="85">
  <si>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</si>
  <si>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</si>
  <si>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</si>
  <si>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</si>
  <si>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</si>
  <si>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</si>
  <si>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</si>
  <si>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</si>
  <si>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</si>
  <si>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</si>
  <si>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</si>
  <si>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</si>
  <si>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</si>
  <si>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Paramount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</si>
  <si>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</si>
  <si>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</si>
  <si>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</si>
  <si>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</si>
  <si>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</si>
  <si>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</si>
  <si>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</si>
  <si>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</si>
  <si>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</si>
  <si>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</si>
  <si>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</si>
  <si>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Warner Bros.</t>
  </si>
  <si>
    <t>The Golden Compass</t>
  </si>
  <si>
    <t>Disney</t>
  </si>
  <si>
    <t>Alvin and the Chipmunks</t>
  </si>
  <si>
    <t>No Country for Old Men</t>
  </si>
  <si>
    <t>Sweeney Todd</t>
  </si>
  <si>
    <t>St. Trinian's</t>
  </si>
  <si>
    <t>Penelope</t>
  </si>
  <si>
    <t>Juno</t>
  </si>
  <si>
    <t>The Water Horse</t>
  </si>
  <si>
    <t>There Will Be Blood</t>
  </si>
  <si>
    <t>Pathé</t>
  </si>
  <si>
    <t>The Bucket List</t>
  </si>
  <si>
    <t>Jumper</t>
  </si>
  <si>
    <t>National Treasure 2</t>
  </si>
  <si>
    <t>Sony Pictures</t>
  </si>
  <si>
    <t>Be Kind Rewind</t>
  </si>
  <si>
    <t>Rambo</t>
  </si>
  <si>
    <t>Waz</t>
  </si>
  <si>
    <t>The Accidental Husband</t>
  </si>
  <si>
    <t>The Bank Job</t>
  </si>
  <si>
    <t>Boss of it All</t>
  </si>
  <si>
    <t>The Conformist (re)</t>
  </si>
  <si>
    <t>Margot at the Wedding</t>
  </si>
  <si>
    <t>Semi-Pro</t>
  </si>
  <si>
    <t>Untraceable</t>
  </si>
  <si>
    <t>Den/Swe/Ice/Ita/Fra/Nor/Fin/Ger</t>
  </si>
  <si>
    <t>Ita/Fra/Ger</t>
  </si>
  <si>
    <t>Vertigo</t>
  </si>
  <si>
    <t>La Vie En Rose</t>
  </si>
  <si>
    <t>Icon</t>
  </si>
  <si>
    <t>UK/Fra</t>
  </si>
  <si>
    <t>Gamerz</t>
  </si>
  <si>
    <t>Guerilla Films</t>
  </si>
  <si>
    <t>Openers next week - 7 Mar</t>
  </si>
  <si>
    <t>The Assembly</t>
  </si>
  <si>
    <t>Black &amp; White</t>
  </si>
  <si>
    <t>Diary of the Dead</t>
  </si>
  <si>
    <t>Fade to Black</t>
  </si>
  <si>
    <t>Four Minutes</t>
  </si>
  <si>
    <t>The Game Plan</t>
  </si>
  <si>
    <t>Garage</t>
  </si>
  <si>
    <t>The Other Boleyn Girl</t>
  </si>
  <si>
    <t>Vantage Point</t>
  </si>
  <si>
    <t>We Are Together</t>
  </si>
  <si>
    <t>HK/Chi</t>
  </si>
  <si>
    <t>Ind</t>
  </si>
  <si>
    <t>Ger</t>
  </si>
  <si>
    <t>Ire</t>
  </si>
  <si>
    <t>UK/SA</t>
  </si>
  <si>
    <t>Weekend 29 Feb - 2 Mar 2008 UK box office</t>
  </si>
  <si>
    <t>Against last weekend:  - 20%</t>
  </si>
  <si>
    <t>Against last year:  - 14%</t>
  </si>
  <si>
    <t>Rolling 52 week ranking: 37th</t>
  </si>
  <si>
    <t>UK* films in top 15: 2</t>
  </si>
  <si>
    <t>UK* share of top 15 gross:  14%</t>
  </si>
  <si>
    <t>The Baker</t>
  </si>
  <si>
    <t>Verve</t>
  </si>
  <si>
    <t>BFI</t>
  </si>
  <si>
    <t>Diffusion/Miracle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</si>
</sst>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5" zoomScaleNormal="85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75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45</v>
      </c>
      <c r="C3" s="16" t="s">
        <v>17</v>
      </c>
      <c r="D3" s="8">
        <v>951013</v>
      </c>
      <c r="E3" t="s">
        <v>11</v>
      </c>
      <c r="G3">
        <v>1</v>
      </c>
      <c r="H3">
        <v>324</v>
      </c>
      <c r="I3" s="4">
        <f aca="true" t="shared" si="0" ref="I3:I18">D3/H3</f>
        <v>2935.2253086419755</v>
      </c>
      <c r="J3" s="8">
        <v>951013</v>
      </c>
    </row>
    <row r="4" spans="1:10" ht="12.75">
      <c r="A4">
        <v>2</v>
      </c>
      <c r="B4" t="s">
        <v>49</v>
      </c>
      <c r="C4" s="16" t="s">
        <v>10</v>
      </c>
      <c r="D4" s="8">
        <v>774698</v>
      </c>
      <c r="E4" t="s">
        <v>14</v>
      </c>
      <c r="G4">
        <v>1</v>
      </c>
      <c r="H4">
        <v>345</v>
      </c>
      <c r="I4" s="4">
        <f t="shared" si="0"/>
        <v>2245.501449275362</v>
      </c>
      <c r="J4" s="8">
        <v>774698</v>
      </c>
    </row>
    <row r="5" spans="1:10" ht="12.75">
      <c r="A5">
        <v>3</v>
      </c>
      <c r="B5" s="1" t="s">
        <v>38</v>
      </c>
      <c r="C5" s="16" t="s">
        <v>10</v>
      </c>
      <c r="D5" s="8">
        <v>758003</v>
      </c>
      <c r="E5" t="s">
        <v>15</v>
      </c>
      <c r="F5">
        <v>-50</v>
      </c>
      <c r="G5">
        <v>3</v>
      </c>
      <c r="H5">
        <v>415</v>
      </c>
      <c r="I5" s="4">
        <f t="shared" si="0"/>
        <v>1826.5132530120482</v>
      </c>
      <c r="J5" s="8">
        <v>7242261</v>
      </c>
    </row>
    <row r="6" spans="1:10" ht="12.75">
      <c r="A6">
        <v>4</v>
      </c>
      <c r="B6" s="1" t="s">
        <v>44</v>
      </c>
      <c r="C6" s="16" t="s">
        <v>10</v>
      </c>
      <c r="D6" s="8">
        <v>703631</v>
      </c>
      <c r="E6" t="s">
        <v>19</v>
      </c>
      <c r="G6">
        <v>1</v>
      </c>
      <c r="H6">
        <v>323</v>
      </c>
      <c r="I6" s="4">
        <f t="shared" si="0"/>
        <v>2178.4241486068113</v>
      </c>
      <c r="J6" s="8">
        <v>703631</v>
      </c>
    </row>
    <row r="7" spans="1:10" ht="12.75">
      <c r="A7">
        <v>5</v>
      </c>
      <c r="B7" s="1" t="s">
        <v>33</v>
      </c>
      <c r="C7" s="16" t="s">
        <v>10</v>
      </c>
      <c r="D7" s="8">
        <v>690686</v>
      </c>
      <c r="E7" s="1" t="s">
        <v>15</v>
      </c>
      <c r="F7">
        <v>-36</v>
      </c>
      <c r="G7">
        <v>4</v>
      </c>
      <c r="H7">
        <v>373</v>
      </c>
      <c r="I7" s="4">
        <f t="shared" si="0"/>
        <v>1851.7050938337802</v>
      </c>
      <c r="J7" s="8">
        <v>8046750</v>
      </c>
    </row>
    <row r="8" spans="1:10" ht="12.75">
      <c r="A8">
        <v>6</v>
      </c>
      <c r="B8" s="1" t="s">
        <v>41</v>
      </c>
      <c r="C8" s="16" t="s">
        <v>10</v>
      </c>
      <c r="D8" s="8">
        <v>682860</v>
      </c>
      <c r="E8" t="s">
        <v>36</v>
      </c>
      <c r="F8">
        <v>-51</v>
      </c>
      <c r="G8">
        <v>2</v>
      </c>
      <c r="H8">
        <v>365</v>
      </c>
      <c r="I8" s="4">
        <f t="shared" si="0"/>
        <v>1870.849315068493</v>
      </c>
      <c r="J8" s="8">
        <v>2502434</v>
      </c>
    </row>
    <row r="9" spans="1:10" ht="12.75">
      <c r="A9">
        <v>7</v>
      </c>
      <c r="B9" s="1" t="s">
        <v>35</v>
      </c>
      <c r="C9" s="16" t="s">
        <v>10</v>
      </c>
      <c r="D9" s="8">
        <v>604886</v>
      </c>
      <c r="E9" t="s">
        <v>27</v>
      </c>
      <c r="F9">
        <v>19</v>
      </c>
      <c r="G9">
        <v>4</v>
      </c>
      <c r="H9">
        <v>193</v>
      </c>
      <c r="I9" s="4">
        <f t="shared" si="0"/>
        <v>3134.124352331606</v>
      </c>
      <c r="J9" s="8">
        <v>2658713</v>
      </c>
    </row>
    <row r="10" spans="1:10" ht="12.75">
      <c r="A10">
        <v>8</v>
      </c>
      <c r="B10" s="1" t="s">
        <v>50</v>
      </c>
      <c r="C10" s="16" t="s">
        <v>10</v>
      </c>
      <c r="D10" s="8">
        <v>549524</v>
      </c>
      <c r="E10" s="1" t="s">
        <v>18</v>
      </c>
      <c r="G10">
        <v>1</v>
      </c>
      <c r="H10">
        <v>280</v>
      </c>
      <c r="I10" s="4">
        <f t="shared" si="0"/>
        <v>1962.5857142857142</v>
      </c>
      <c r="J10" s="8">
        <v>549524</v>
      </c>
    </row>
    <row r="11" spans="1:10" ht="12.75">
      <c r="A11" s="1">
        <v>9</v>
      </c>
      <c r="B11" s="1" t="s">
        <v>42</v>
      </c>
      <c r="C11" s="16" t="s">
        <v>10</v>
      </c>
      <c r="D11" s="8">
        <v>506321</v>
      </c>
      <c r="E11" s="1" t="s">
        <v>40</v>
      </c>
      <c r="F11" s="1">
        <v>-59</v>
      </c>
      <c r="G11" s="1">
        <v>2</v>
      </c>
      <c r="H11" s="1">
        <v>299</v>
      </c>
      <c r="I11" s="4">
        <f t="shared" si="0"/>
        <v>1693.38127090301</v>
      </c>
      <c r="J11" s="8">
        <v>2420808</v>
      </c>
    </row>
    <row r="12" spans="1:10" ht="12.75">
      <c r="A12" s="1">
        <v>10</v>
      </c>
      <c r="B12" s="1" t="s">
        <v>39</v>
      </c>
      <c r="C12" s="16" t="s">
        <v>10</v>
      </c>
      <c r="D12" s="8">
        <v>455055</v>
      </c>
      <c r="E12" s="1" t="s">
        <v>27</v>
      </c>
      <c r="F12" s="1">
        <v>-51</v>
      </c>
      <c r="G12" s="1">
        <v>4</v>
      </c>
      <c r="H12" s="1">
        <v>401</v>
      </c>
      <c r="I12" s="4">
        <f t="shared" si="0"/>
        <v>1134.8004987531172</v>
      </c>
      <c r="J12" s="8">
        <v>8231092</v>
      </c>
    </row>
    <row r="13" spans="1:10" ht="12.75">
      <c r="A13" s="1">
        <v>11</v>
      </c>
      <c r="B13" s="1" t="s">
        <v>34</v>
      </c>
      <c r="C13" s="16" t="s">
        <v>10</v>
      </c>
      <c r="D13" s="8">
        <v>315677</v>
      </c>
      <c r="E13" s="1" t="s">
        <v>40</v>
      </c>
      <c r="F13" s="1">
        <v>-51</v>
      </c>
      <c r="G13" s="1">
        <v>4</v>
      </c>
      <c r="H13" s="1">
        <v>431</v>
      </c>
      <c r="I13" s="4">
        <f t="shared" si="0"/>
        <v>732.429234338747</v>
      </c>
      <c r="J13" s="8">
        <v>4124793</v>
      </c>
    </row>
    <row r="14" spans="1:10" ht="12.75">
      <c r="A14" s="1">
        <v>12</v>
      </c>
      <c r="B14" s="1" t="s">
        <v>29</v>
      </c>
      <c r="C14" s="16" t="s">
        <v>10</v>
      </c>
      <c r="D14" s="8">
        <v>294022</v>
      </c>
      <c r="E14" s="1" t="s">
        <v>13</v>
      </c>
      <c r="F14" s="1">
        <v>22</v>
      </c>
      <c r="G14" s="1">
        <v>7</v>
      </c>
      <c r="H14" s="1">
        <v>251</v>
      </c>
      <c r="I14" s="4">
        <f t="shared" si="0"/>
        <v>1171.402390438247</v>
      </c>
      <c r="J14" s="8">
        <v>6316478</v>
      </c>
    </row>
    <row r="15" spans="1:10" ht="12.75">
      <c r="A15" s="1">
        <v>13</v>
      </c>
      <c r="B15" s="1" t="s">
        <v>28</v>
      </c>
      <c r="C15" s="3" t="s">
        <v>10</v>
      </c>
      <c r="D15" s="8">
        <v>199761</v>
      </c>
      <c r="E15" s="1" t="s">
        <v>15</v>
      </c>
      <c r="F15" s="1">
        <v>-44</v>
      </c>
      <c r="G15" s="1">
        <v>11</v>
      </c>
      <c r="H15" s="1">
        <v>320</v>
      </c>
      <c r="I15" s="4">
        <f t="shared" si="0"/>
        <v>624.253125</v>
      </c>
      <c r="J15" s="8">
        <v>11080538</v>
      </c>
    </row>
    <row r="16" spans="1:10" ht="12.75">
      <c r="A16" s="1">
        <v>14</v>
      </c>
      <c r="B16" s="1" t="s">
        <v>37</v>
      </c>
      <c r="C16" s="16" t="s">
        <v>10</v>
      </c>
      <c r="D16" s="8">
        <v>151241</v>
      </c>
      <c r="E16" s="1" t="s">
        <v>25</v>
      </c>
      <c r="F16" s="1">
        <v>62</v>
      </c>
      <c r="G16" s="1">
        <v>3</v>
      </c>
      <c r="H16" s="1">
        <v>185</v>
      </c>
      <c r="I16" s="4">
        <f t="shared" si="0"/>
        <v>817.5189189189189</v>
      </c>
      <c r="J16" s="8">
        <v>1778129</v>
      </c>
    </row>
    <row r="17" spans="1:10" ht="12.75">
      <c r="A17" s="1">
        <v>15</v>
      </c>
      <c r="B17" s="1" t="s">
        <v>32</v>
      </c>
      <c r="C17" s="16" t="s">
        <v>12</v>
      </c>
      <c r="D17" s="8">
        <v>123359</v>
      </c>
      <c r="E17" s="1" t="s">
        <v>19</v>
      </c>
      <c r="F17" s="1">
        <v>-59</v>
      </c>
      <c r="G17" s="1">
        <v>5</v>
      </c>
      <c r="H17" s="1">
        <v>318</v>
      </c>
      <c r="I17" s="4">
        <f t="shared" si="0"/>
        <v>387.92138364779873</v>
      </c>
      <c r="J17" s="8">
        <v>3049482</v>
      </c>
    </row>
    <row r="18" spans="1:10" ht="12.75">
      <c r="A18" s="12"/>
      <c r="B18" s="12" t="s">
        <v>20</v>
      </c>
      <c r="C18" s="13"/>
      <c r="D18" s="14">
        <f>SUM(D3:D17)</f>
        <v>7760737</v>
      </c>
      <c r="E18" s="12"/>
      <c r="F18" s="12"/>
      <c r="G18" s="12"/>
      <c r="H18" s="15">
        <f>SUM(H3:H17)</f>
        <v>4823</v>
      </c>
      <c r="I18" s="14">
        <f t="shared" si="0"/>
        <v>1609.10989010989</v>
      </c>
      <c r="J18" s="14">
        <f>SUM(J3:J17)</f>
        <v>60430344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21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25</v>
      </c>
      <c r="B21" s="9" t="s">
        <v>30</v>
      </c>
      <c r="C21" s="16" t="s">
        <v>12</v>
      </c>
      <c r="D21" s="4">
        <v>31735</v>
      </c>
      <c r="E21" s="1" t="s">
        <v>25</v>
      </c>
      <c r="F21">
        <v>-75</v>
      </c>
      <c r="G21" s="1">
        <v>6</v>
      </c>
      <c r="H21" s="10">
        <v>66</v>
      </c>
      <c r="I21" s="4">
        <f aca="true" t="shared" si="1" ref="I21:I27">D21/H21</f>
        <v>480.8333333333333</v>
      </c>
      <c r="J21" s="4">
        <v>10850474</v>
      </c>
    </row>
    <row r="22" spans="1:10" ht="12.75">
      <c r="A22" s="1">
        <v>28</v>
      </c>
      <c r="B22" s="9" t="s">
        <v>54</v>
      </c>
      <c r="C22" s="16" t="s">
        <v>56</v>
      </c>
      <c r="D22" s="4">
        <v>15512</v>
      </c>
      <c r="E22" s="1" t="s">
        <v>55</v>
      </c>
      <c r="F22">
        <v>293</v>
      </c>
      <c r="G22" s="1">
        <v>37</v>
      </c>
      <c r="H22" s="10">
        <v>17</v>
      </c>
      <c r="I22" s="4">
        <f>D22/H22</f>
        <v>912.4705882352941</v>
      </c>
      <c r="J22" s="4">
        <v>1633697</v>
      </c>
    </row>
    <row r="23" spans="1:10" ht="12.75">
      <c r="A23">
        <v>32</v>
      </c>
      <c r="B23" s="9" t="s">
        <v>16</v>
      </c>
      <c r="C23" s="16" t="s">
        <v>17</v>
      </c>
      <c r="D23" s="4">
        <v>8189</v>
      </c>
      <c r="E23" s="1" t="s">
        <v>18</v>
      </c>
      <c r="F23" s="1">
        <v>-35</v>
      </c>
      <c r="G23" s="1">
        <v>26</v>
      </c>
      <c r="H23" s="10">
        <v>11</v>
      </c>
      <c r="I23" s="4">
        <f>D23/H23</f>
        <v>744.4545454545455</v>
      </c>
      <c r="J23" s="4">
        <v>11967043</v>
      </c>
    </row>
    <row r="24" spans="1:10" ht="12.75">
      <c r="A24" s="1">
        <v>33</v>
      </c>
      <c r="B24" s="9" t="s">
        <v>43</v>
      </c>
      <c r="C24" s="16" t="s">
        <v>12</v>
      </c>
      <c r="D24" s="4">
        <v>6172</v>
      </c>
      <c r="E24" s="1" t="s">
        <v>53</v>
      </c>
      <c r="F24" s="1">
        <v>-84</v>
      </c>
      <c r="G24" s="1">
        <v>2</v>
      </c>
      <c r="H24" s="10">
        <v>27</v>
      </c>
      <c r="I24" s="4">
        <f t="shared" si="1"/>
        <v>228.59259259259258</v>
      </c>
      <c r="J24" s="4">
        <v>70042</v>
      </c>
    </row>
    <row r="25" spans="1:10" ht="12.75">
      <c r="A25" s="1">
        <v>34</v>
      </c>
      <c r="B25" s="9" t="s">
        <v>31</v>
      </c>
      <c r="C25" s="16" t="s">
        <v>17</v>
      </c>
      <c r="D25" s="4">
        <v>5891</v>
      </c>
      <c r="E25" s="1" t="s">
        <v>14</v>
      </c>
      <c r="F25">
        <v>-59</v>
      </c>
      <c r="G25" s="1">
        <v>11</v>
      </c>
      <c r="H25" s="10">
        <v>25</v>
      </c>
      <c r="I25" s="4">
        <f t="shared" si="1"/>
        <v>235.64</v>
      </c>
      <c r="J25" s="4">
        <v>12251333</v>
      </c>
    </row>
    <row r="26" spans="1:10" ht="12.75">
      <c r="A26" s="1">
        <v>36</v>
      </c>
      <c r="B26" s="9" t="s">
        <v>26</v>
      </c>
      <c r="C26" s="16" t="s">
        <v>12</v>
      </c>
      <c r="D26" s="4">
        <v>4932</v>
      </c>
      <c r="E26" s="1" t="s">
        <v>14</v>
      </c>
      <c r="F26">
        <v>-37</v>
      </c>
      <c r="G26" s="1">
        <v>13</v>
      </c>
      <c r="H26" s="10">
        <v>23</v>
      </c>
      <c r="I26" s="4">
        <f t="shared" si="1"/>
        <v>214.43478260869566</v>
      </c>
      <c r="J26" s="4">
        <v>26079035</v>
      </c>
    </row>
    <row r="27" spans="1:10" ht="12.75">
      <c r="A27" s="1">
        <v>45</v>
      </c>
      <c r="B27" s="9" t="s">
        <v>81</v>
      </c>
      <c r="C27" s="16" t="s">
        <v>17</v>
      </c>
      <c r="D27" s="4">
        <v>2015</v>
      </c>
      <c r="E27" s="1" t="s">
        <v>82</v>
      </c>
      <c r="G27" s="1">
        <v>1</v>
      </c>
      <c r="H27" s="10">
        <v>1</v>
      </c>
      <c r="I27" s="4">
        <f t="shared" si="1"/>
        <v>2015</v>
      </c>
      <c r="J27" s="4">
        <v>2015</v>
      </c>
    </row>
    <row r="28" spans="1:10" ht="13.5" customHeight="1">
      <c r="A28" s="1">
        <v>56</v>
      </c>
      <c r="B28" s="1" t="s">
        <v>57</v>
      </c>
      <c r="C28" s="16" t="s">
        <v>17</v>
      </c>
      <c r="D28" s="18">
        <v>180</v>
      </c>
      <c r="E28" s="26" t="s">
        <v>58</v>
      </c>
      <c r="F28" s="1">
        <v>-92</v>
      </c>
      <c r="G28" s="19">
        <v>2</v>
      </c>
      <c r="H28" s="19">
        <v>2</v>
      </c>
      <c r="I28" s="11">
        <f>D28/H28</f>
        <v>90</v>
      </c>
      <c r="J28" s="4">
        <v>3909</v>
      </c>
    </row>
    <row r="29" ht="12.75">
      <c r="I29" s="11"/>
    </row>
    <row r="30" spans="1:10" ht="12.75">
      <c r="A30" s="1"/>
      <c r="B30" s="17" t="s">
        <v>22</v>
      </c>
      <c r="C30" s="3"/>
      <c r="D30" s="18"/>
      <c r="E30" s="1"/>
      <c r="F30" s="1"/>
      <c r="G30" s="19"/>
      <c r="H30" s="19"/>
      <c r="I30" s="11"/>
      <c r="J30" s="4"/>
    </row>
    <row r="31" spans="1:10" ht="12.75">
      <c r="A31" s="1">
        <v>23</v>
      </c>
      <c r="B31" s="1" t="s">
        <v>48</v>
      </c>
      <c r="C31" s="16" t="s">
        <v>10</v>
      </c>
      <c r="D31" s="18">
        <v>33958</v>
      </c>
      <c r="E31" s="1" t="s">
        <v>13</v>
      </c>
      <c r="F31" s="1"/>
      <c r="G31" s="19">
        <v>1</v>
      </c>
      <c r="H31" s="19">
        <v>17</v>
      </c>
      <c r="I31" s="11">
        <f>D31/H31</f>
        <v>1997.5294117647059</v>
      </c>
      <c r="J31" s="4">
        <v>33958</v>
      </c>
    </row>
    <row r="32" spans="1:10" ht="12.75">
      <c r="A32" s="1">
        <v>26</v>
      </c>
      <c r="B32" s="1" t="s">
        <v>47</v>
      </c>
      <c r="C32" s="16" t="s">
        <v>52</v>
      </c>
      <c r="D32" s="18">
        <v>18086</v>
      </c>
      <c r="E32" s="1" t="s">
        <v>83</v>
      </c>
      <c r="F32" s="1"/>
      <c r="G32" s="19">
        <v>1</v>
      </c>
      <c r="H32" s="19">
        <v>4</v>
      </c>
      <c r="I32" s="11">
        <f>D32/H32</f>
        <v>4521.5</v>
      </c>
      <c r="J32" s="4">
        <v>18086</v>
      </c>
    </row>
    <row r="33" spans="1:10" ht="12.75">
      <c r="A33" s="1">
        <v>39</v>
      </c>
      <c r="B33" s="1" t="s">
        <v>46</v>
      </c>
      <c r="C33" s="16" t="s">
        <v>51</v>
      </c>
      <c r="D33" s="18">
        <v>4630</v>
      </c>
      <c r="E33" s="1" t="s">
        <v>84</v>
      </c>
      <c r="F33" s="1"/>
      <c r="G33" s="19">
        <v>1</v>
      </c>
      <c r="H33" s="19">
        <v>6</v>
      </c>
      <c r="I33" s="11">
        <f>D33/H33</f>
        <v>771.6666666666666</v>
      </c>
      <c r="J33" s="4">
        <v>4630</v>
      </c>
    </row>
    <row r="34" spans="1:10" ht="12.75">
      <c r="A34" s="1"/>
      <c r="B34" s="1"/>
      <c r="C34" s="16"/>
      <c r="D34" s="18"/>
      <c r="E34" s="1"/>
      <c r="F34" s="1"/>
      <c r="G34" s="19"/>
      <c r="H34" s="19"/>
      <c r="I34" s="4"/>
      <c r="J34" s="4"/>
    </row>
    <row r="35" spans="1:10" ht="12.75">
      <c r="A35" s="1"/>
      <c r="B35" s="20" t="s">
        <v>23</v>
      </c>
      <c r="C35" s="3"/>
      <c r="D35" s="21"/>
      <c r="E35" s="1"/>
      <c r="F35" s="1"/>
      <c r="G35" s="1"/>
      <c r="H35" s="1"/>
      <c r="I35" s="1"/>
      <c r="J35" s="4"/>
    </row>
    <row r="36" spans="1:10" ht="12.75">
      <c r="A36" s="1"/>
      <c r="B36" s="1" t="s">
        <v>76</v>
      </c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/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 t="s">
        <v>77</v>
      </c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78</v>
      </c>
      <c r="C40" s="3"/>
      <c r="D40" s="21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79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80</v>
      </c>
      <c r="C44" s="22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23" t="s">
        <v>24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20" t="s">
        <v>59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60</v>
      </c>
      <c r="C49" s="16" t="s">
        <v>70</v>
      </c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61</v>
      </c>
      <c r="C50" s="16" t="s">
        <v>71</v>
      </c>
      <c r="E50" s="1"/>
      <c r="F50" s="1"/>
      <c r="G50" s="1"/>
      <c r="H50" s="1"/>
      <c r="I50" s="1"/>
      <c r="J50" s="4"/>
    </row>
    <row r="51" spans="1:10" ht="12.75">
      <c r="A51" s="1"/>
      <c r="B51" s="1" t="s">
        <v>62</v>
      </c>
      <c r="C51" s="16" t="s">
        <v>10</v>
      </c>
      <c r="E51" s="1"/>
      <c r="F51" s="1"/>
      <c r="G51" s="1"/>
      <c r="H51" s="1"/>
      <c r="I51" s="1"/>
      <c r="J51" s="4"/>
    </row>
    <row r="52" spans="1:10" ht="12.75">
      <c r="A52" s="1"/>
      <c r="B52" s="1" t="s">
        <v>63</v>
      </c>
      <c r="C52" s="16" t="s">
        <v>17</v>
      </c>
      <c r="E52" s="1"/>
      <c r="F52" s="1"/>
      <c r="G52" s="1"/>
      <c r="H52" s="1"/>
      <c r="I52" s="1"/>
      <c r="J52" s="4"/>
    </row>
    <row r="53" spans="1:10" ht="12.75">
      <c r="A53" s="1"/>
      <c r="B53" s="1" t="s">
        <v>64</v>
      </c>
      <c r="C53" s="16" t="s">
        <v>72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65</v>
      </c>
      <c r="C54" s="16" t="s">
        <v>10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66</v>
      </c>
      <c r="C55" s="16" t="s">
        <v>73</v>
      </c>
      <c r="D55" s="16"/>
      <c r="E55" s="1"/>
      <c r="F55" s="1"/>
      <c r="G55" s="1"/>
      <c r="H55" s="1"/>
      <c r="I55" s="1"/>
      <c r="J55" s="4"/>
    </row>
    <row r="56" spans="1:10" ht="12.75">
      <c r="A56" s="1"/>
      <c r="B56" s="1" t="s">
        <v>67</v>
      </c>
      <c r="C56" s="16" t="s">
        <v>12</v>
      </c>
      <c r="D56" s="16"/>
      <c r="E56" s="1"/>
      <c r="F56" s="1"/>
      <c r="G56" s="1"/>
      <c r="H56" s="1"/>
      <c r="I56" s="1"/>
      <c r="J56" s="4"/>
    </row>
    <row r="57" spans="2:3" ht="12.75">
      <c r="B57" s="1" t="s">
        <v>68</v>
      </c>
      <c r="C57" s="16" t="s">
        <v>10</v>
      </c>
    </row>
    <row r="58" spans="2:3" ht="12.75">
      <c r="B58" s="1" t="s">
        <v>69</v>
      </c>
      <c r="C58" s="16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2008-03-03T16:48:04Z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