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<sst xmlns="http://schemas.openxmlformats.org/spreadsheetml/2006/main" count="144" uniqueCount="106">
  <si>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</si>
  <si>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</si>
  <si>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</si>
  <si>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</si>
  <si>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</si>
  <si>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</si>
  <si>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</si>
  <si>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</si>
  <si>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</si>
  <si>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</si>
  <si>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Ratatouille</t>
  </si>
  <si>
    <t>USA</t>
  </si>
  <si>
    <t>Lions Gate</t>
  </si>
  <si>
    <t>Stardust</t>
  </si>
  <si>
    <t>UK/USA</t>
  </si>
  <si>
    <t>Paramount</t>
  </si>
  <si>
    <t>Eastern Promises</t>
  </si>
  <si>
    <t>UK/Can</t>
  </si>
  <si>
    <t>Entertainment</t>
  </si>
  <si>
    <t>Run, Fat Boy, Run</t>
  </si>
  <si>
    <t>20th Century Fox</t>
  </si>
  <si>
    <t>Ind</t>
  </si>
  <si>
    <t>Atonement</t>
  </si>
  <si>
    <t>UK</t>
  </si>
  <si>
    <t>Universal</t>
  </si>
  <si>
    <t>The Last Legion</t>
  </si>
  <si>
    <t>UK/USA/Fra/Slovak/Ita</t>
  </si>
  <si>
    <t>Momentum</t>
  </si>
  <si>
    <t>Total</t>
  </si>
  <si>
    <t>Other UK films</t>
  </si>
  <si>
    <t>Control</t>
  </si>
  <si>
    <t>And When Did You Last See Your Father?</t>
  </si>
  <si>
    <t>UK/Ire</t>
  </si>
  <si>
    <t>La Vie En Rose</t>
  </si>
  <si>
    <t>Fra/UK/Cze</t>
  </si>
  <si>
    <t>Icon</t>
  </si>
  <si>
    <t>Other openers</t>
  </si>
  <si>
    <t>Comments on this week's top 15 results</t>
  </si>
  <si>
    <t>* Includes domestic productions and co-productions</t>
  </si>
  <si>
    <t>30 Days of Night</t>
  </si>
  <si>
    <t>USA/NZ</t>
  </si>
  <si>
    <t>Death at a Funeral</t>
  </si>
  <si>
    <t>UK/Ger/USA</t>
  </si>
  <si>
    <t>Elizabeth: The Golden Age</t>
  </si>
  <si>
    <t>In the Shadow of the Moon</t>
  </si>
  <si>
    <t>Verve</t>
  </si>
  <si>
    <t>Vertigo</t>
  </si>
  <si>
    <t>UK=yes</t>
  </si>
  <si>
    <t>BO  of UK films</t>
  </si>
  <si>
    <t>UK films share of wkend total</t>
  </si>
  <si>
    <t>Good Luck Chuck</t>
  </si>
  <si>
    <t>Into the Wild</t>
  </si>
  <si>
    <t>Om Shanti Om</t>
  </si>
  <si>
    <t>USA/Can</t>
  </si>
  <si>
    <t>Eros</t>
  </si>
  <si>
    <t>UK* films in top 15: 4</t>
  </si>
  <si>
    <t>American Gangster</t>
  </si>
  <si>
    <t>Beowulf</t>
  </si>
  <si>
    <t>Brick Lane</t>
  </si>
  <si>
    <t>Earth</t>
  </si>
  <si>
    <t>UK/Ger</t>
  </si>
  <si>
    <t>Ire</t>
  </si>
  <si>
    <t>Warner Bros.</t>
  </si>
  <si>
    <t>Pathé</t>
  </si>
  <si>
    <t>Optimum</t>
  </si>
  <si>
    <t>Against last year:  - 50%</t>
  </si>
  <si>
    <t>UK* share of top 15 gross:  17%</t>
  </si>
  <si>
    <t>August Rush</t>
  </si>
  <si>
    <t>The Darjeeling Limited</t>
  </si>
  <si>
    <t>Dhan Dhana Dhan….Goal</t>
  </si>
  <si>
    <t>Rescue Dawn</t>
  </si>
  <si>
    <t>Shrooms</t>
  </si>
  <si>
    <t>Sleuth</t>
  </si>
  <si>
    <t>Talk to Me</t>
  </si>
  <si>
    <t>Wristcutters: A Love Story</t>
  </si>
  <si>
    <t>Singapore</t>
  </si>
  <si>
    <t>Weekend 23 Nov - 25 Nov 2007 UK box office</t>
  </si>
  <si>
    <t>Openers next week - 30 Nov</t>
  </si>
  <si>
    <t>Aaja Nachle</t>
  </si>
  <si>
    <t>This Christmas</t>
  </si>
  <si>
    <t>Fred Claus</t>
  </si>
  <si>
    <t>Hitman</t>
  </si>
  <si>
    <t>The Magic Flute</t>
  </si>
  <si>
    <t>The Nines</t>
  </si>
  <si>
    <t>All About Eve (re)</t>
  </si>
  <si>
    <t xml:space="preserve">The Assassination of Jesse James </t>
  </si>
  <si>
    <t>USA/UK</t>
  </si>
  <si>
    <t>Fra/USA</t>
  </si>
  <si>
    <t>UK/Fra</t>
  </si>
  <si>
    <t>Strength and Honour</t>
  </si>
  <si>
    <t>Walt Disney Studios</t>
  </si>
  <si>
    <r>
      <t>Path</t>
    </r>
    <r>
      <rPr>
        <sz val="10"/>
        <rFont val="Arial"/>
        <family val="0"/>
      </rPr>
      <t>é</t>
    </r>
  </si>
  <si>
    <t>As You Like It</t>
  </si>
  <si>
    <t>Blade Runner - Director's Cut</t>
  </si>
  <si>
    <t>White Angel</t>
  </si>
  <si>
    <t>Jesus Camp</t>
  </si>
  <si>
    <t>Cocaine Cowboy</t>
  </si>
  <si>
    <t>Tur</t>
  </si>
  <si>
    <t>Against last weekend: - 22%</t>
  </si>
  <si>
    <t>Rolling 52 week ranking: 43rd</t>
  </si>
  <si>
    <t>UTV Comms</t>
  </si>
  <si>
    <t>Maxximum Films</t>
  </si>
  <si>
    <t>Miracle</t>
  </si>
  <si>
    <t>ICA Projects</t>
  </si>
  <si>
    <t>Sling Shot</t>
  </si>
  <si>
    <t>Peccadillo Pictures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</si>
</sst>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(* #,##0_);_(* \(#,##0\);_(* &quot;-&quot;??_);_(@_)"/>
    <numFmt numFmtId="166" formatCode="0.0%"/>
    <numFmt numFmtId="167" formatCode="0.0000%"/>
  </numFmts>
  <fonts count="5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164" fontId="2" fillId="2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/>
    </xf>
    <xf numFmtId="0" fontId="2" fillId="2" borderId="0" xfId="0" applyFont="1" applyFill="1" applyAlignment="1">
      <alignment horizontal="left" vertical="top" shrinkToFit="1"/>
    </xf>
    <xf numFmtId="0" fontId="2" fillId="2" borderId="0" xfId="0" applyFont="1" applyFill="1" applyAlignment="1">
      <alignment horizontal="center" vertical="top" shrinkToFit="1"/>
    </xf>
    <xf numFmtId="164" fontId="2" fillId="2" borderId="0" xfId="0" applyNumberFormat="1" applyFont="1" applyFill="1" applyAlignment="1">
      <alignment horizontal="right" vertical="top" shrinkToFit="1"/>
    </xf>
    <xf numFmtId="165" fontId="2" fillId="2" borderId="0" xfId="15" applyNumberFormat="1" applyFont="1" applyFill="1" applyAlignment="1">
      <alignment horizontal="left" vertical="top" shrinkToFi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166" fontId="0" fillId="0" borderId="0" xfId="19" applyNumberFormat="1" applyFont="1" applyAlignment="1">
      <alignment/>
    </xf>
    <xf numFmtId="167" fontId="0" fillId="0" borderId="0" xfId="19" applyNumberFormat="1" applyFont="1" applyAlignment="1">
      <alignment horizontal="center"/>
    </xf>
    <xf numFmtId="0" fontId="3" fillId="0" borderId="0" xfId="0" applyFont="1" applyAlignment="1">
      <alignment/>
    </xf>
    <xf numFmtId="20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zoomScale="75" zoomScaleNormal="75" workbookViewId="0" topLeftCell="A10">
      <selection activeCell="B22" sqref="B22"/>
    </sheetView>
  </sheetViews>
  <sheetFormatPr defaultColWidth="9.140625" defaultRowHeight="12.75"/>
  <cols>
    <col min="1" max="1" width="6.7109375" style="0" customWidth="1"/>
    <col min="2" max="2" width="33.421875" style="0" customWidth="1"/>
    <col min="3" max="3" width="23.28125" style="0" customWidth="1"/>
    <col min="4" max="4" width="15.8515625" style="0" customWidth="1"/>
    <col min="5" max="5" width="24.7109375" style="0" customWidth="1"/>
    <col min="10" max="10" width="14.140625" style="0" customWidth="1"/>
    <col min="11" max="11" width="9.421875" style="0" customWidth="1"/>
    <col min="12" max="12" width="9.140625" style="0" hidden="1" customWidth="1"/>
    <col min="13" max="13" width="17.00390625" style="0" hidden="1" customWidth="1"/>
    <col min="14" max="14" width="9.140625" style="0" hidden="1" customWidth="1"/>
  </cols>
  <sheetData>
    <row r="1" spans="1:10" ht="12.75">
      <c r="A1" s="1"/>
      <c r="B1" s="2" t="s">
        <v>76</v>
      </c>
      <c r="C1" s="3"/>
      <c r="D1" s="4"/>
      <c r="E1" s="1"/>
      <c r="F1" s="1"/>
      <c r="G1" s="1"/>
      <c r="H1" s="1"/>
      <c r="I1" s="1"/>
      <c r="J1" s="4"/>
    </row>
    <row r="2" spans="1:13" ht="51">
      <c r="A2" s="5" t="s">
        <v>0</v>
      </c>
      <c r="B2" s="5" t="s">
        <v>1</v>
      </c>
      <c r="C2" s="6" t="s">
        <v>2</v>
      </c>
      <c r="D2" s="7" t="s">
        <v>3</v>
      </c>
      <c r="E2" s="5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7" t="s">
        <v>9</v>
      </c>
      <c r="L2" s="6" t="s">
        <v>47</v>
      </c>
      <c r="M2" s="6" t="s">
        <v>48</v>
      </c>
    </row>
    <row r="3" spans="1:13" ht="12.75">
      <c r="A3" s="1">
        <v>1</v>
      </c>
      <c r="B3" s="1" t="s">
        <v>56</v>
      </c>
      <c r="C3" s="3" t="s">
        <v>11</v>
      </c>
      <c r="D3" s="8">
        <v>1817691</v>
      </c>
      <c r="E3" s="1" t="s">
        <v>24</v>
      </c>
      <c r="F3" s="1">
        <v>-29</v>
      </c>
      <c r="G3" s="1">
        <v>2</v>
      </c>
      <c r="H3" s="1">
        <v>416</v>
      </c>
      <c r="I3" s="4">
        <f aca="true" t="shared" si="0" ref="I3:I17">D3/H3</f>
        <v>4369.4495192307695</v>
      </c>
      <c r="J3" s="8">
        <v>5696978</v>
      </c>
      <c r="M3" s="8">
        <f>D3*L3</f>
        <v>0</v>
      </c>
    </row>
    <row r="4" spans="1:13" ht="12.75">
      <c r="A4" s="1">
        <v>2</v>
      </c>
      <c r="B4" s="1" t="s">
        <v>57</v>
      </c>
      <c r="C4" s="3" t="s">
        <v>11</v>
      </c>
      <c r="D4" s="8">
        <v>1460897</v>
      </c>
      <c r="E4" s="1" t="s">
        <v>62</v>
      </c>
      <c r="F4" s="1">
        <v>-34</v>
      </c>
      <c r="G4" s="1">
        <v>2</v>
      </c>
      <c r="H4" s="1">
        <v>487</v>
      </c>
      <c r="I4" s="4">
        <f t="shared" si="0"/>
        <v>2999.788501026694</v>
      </c>
      <c r="J4" s="8">
        <v>4514049</v>
      </c>
      <c r="M4" s="8">
        <f aca="true" t="shared" si="1" ref="M4:M17">D4*L4</f>
        <v>0</v>
      </c>
    </row>
    <row r="5" spans="1:13" ht="12.75">
      <c r="A5" s="1">
        <v>3</v>
      </c>
      <c r="B5" s="1" t="s">
        <v>13</v>
      </c>
      <c r="C5" s="3" t="s">
        <v>14</v>
      </c>
      <c r="D5" s="8">
        <v>733826</v>
      </c>
      <c r="E5" s="1" t="s">
        <v>15</v>
      </c>
      <c r="F5" s="1">
        <v>-19</v>
      </c>
      <c r="G5" s="1">
        <v>6</v>
      </c>
      <c r="H5" s="1">
        <v>443</v>
      </c>
      <c r="I5" s="4">
        <f>D5/H5</f>
        <v>1656.492099322799</v>
      </c>
      <c r="J5" s="8">
        <v>13675230</v>
      </c>
      <c r="L5">
        <v>1</v>
      </c>
      <c r="M5" s="8">
        <f t="shared" si="1"/>
        <v>733826</v>
      </c>
    </row>
    <row r="6" spans="1:13" ht="12.75">
      <c r="A6" s="1">
        <v>4</v>
      </c>
      <c r="B6" s="1" t="s">
        <v>10</v>
      </c>
      <c r="C6" s="3" t="s">
        <v>11</v>
      </c>
      <c r="D6" s="8">
        <v>663037</v>
      </c>
      <c r="E6" s="1" t="s">
        <v>90</v>
      </c>
      <c r="F6" s="1">
        <v>-29</v>
      </c>
      <c r="G6" s="1">
        <v>7</v>
      </c>
      <c r="H6" s="1">
        <v>482</v>
      </c>
      <c r="I6" s="4">
        <f>D6/H6</f>
        <v>1375.5954356846473</v>
      </c>
      <c r="J6" s="8">
        <v>23847201</v>
      </c>
      <c r="L6">
        <v>1</v>
      </c>
      <c r="M6" s="8">
        <f t="shared" si="1"/>
        <v>663037</v>
      </c>
    </row>
    <row r="7" spans="1:13" ht="12.75">
      <c r="A7" s="1">
        <v>5</v>
      </c>
      <c r="B7" s="1" t="s">
        <v>50</v>
      </c>
      <c r="C7" s="3" t="s">
        <v>53</v>
      </c>
      <c r="D7" s="4">
        <v>511171</v>
      </c>
      <c r="E7" s="1" t="s">
        <v>12</v>
      </c>
      <c r="F7" s="1">
        <v>-31</v>
      </c>
      <c r="G7" s="1">
        <v>3</v>
      </c>
      <c r="H7" s="1">
        <v>356</v>
      </c>
      <c r="I7" s="4">
        <f t="shared" si="0"/>
        <v>1435.873595505618</v>
      </c>
      <c r="J7" s="8">
        <v>3414228</v>
      </c>
      <c r="M7" s="8">
        <f t="shared" si="1"/>
        <v>0</v>
      </c>
    </row>
    <row r="8" spans="1:13" ht="12.75">
      <c r="A8" s="1">
        <v>6</v>
      </c>
      <c r="B8" s="1" t="s">
        <v>68</v>
      </c>
      <c r="C8" s="3" t="s">
        <v>11</v>
      </c>
      <c r="D8" s="8">
        <v>435198</v>
      </c>
      <c r="E8" s="1" t="s">
        <v>20</v>
      </c>
      <c r="F8" s="1"/>
      <c r="G8" s="1">
        <v>1</v>
      </c>
      <c r="H8">
        <v>192</v>
      </c>
      <c r="I8" s="8">
        <f t="shared" si="0"/>
        <v>2266.65625</v>
      </c>
      <c r="J8" s="8">
        <v>435198</v>
      </c>
      <c r="L8">
        <v>1</v>
      </c>
      <c r="M8" s="8">
        <f t="shared" si="1"/>
        <v>435198</v>
      </c>
    </row>
    <row r="9" spans="1:13" ht="12.75">
      <c r="A9" s="1">
        <v>7</v>
      </c>
      <c r="B9" s="1" t="s">
        <v>67</v>
      </c>
      <c r="C9" s="3" t="s">
        <v>11</v>
      </c>
      <c r="D9" s="8">
        <v>359564</v>
      </c>
      <c r="E9" s="1" t="s">
        <v>18</v>
      </c>
      <c r="F9" s="1"/>
      <c r="G9">
        <v>1</v>
      </c>
      <c r="H9">
        <v>337</v>
      </c>
      <c r="I9" s="8">
        <f t="shared" si="0"/>
        <v>1066.9554896142433</v>
      </c>
      <c r="J9" s="8">
        <v>359564</v>
      </c>
      <c r="L9">
        <v>1</v>
      </c>
      <c r="M9" s="8">
        <f t="shared" si="1"/>
        <v>359564</v>
      </c>
    </row>
    <row r="10" spans="1:13" ht="12.75">
      <c r="A10" s="1">
        <v>8</v>
      </c>
      <c r="B10" s="9" t="s">
        <v>71</v>
      </c>
      <c r="C10" s="3" t="s">
        <v>61</v>
      </c>
      <c r="D10" s="4">
        <v>313758</v>
      </c>
      <c r="E10" s="1" t="s">
        <v>46</v>
      </c>
      <c r="F10" s="1"/>
      <c r="G10" s="1">
        <v>1</v>
      </c>
      <c r="H10" s="10">
        <v>199</v>
      </c>
      <c r="I10" s="8">
        <f t="shared" si="0"/>
        <v>1576.6733668341708</v>
      </c>
      <c r="J10" s="4">
        <v>313758</v>
      </c>
      <c r="M10" s="8">
        <f t="shared" si="1"/>
        <v>0</v>
      </c>
    </row>
    <row r="11" spans="1:13" ht="12.75">
      <c r="A11" s="1">
        <v>9</v>
      </c>
      <c r="B11" s="9" t="s">
        <v>43</v>
      </c>
      <c r="C11" s="3" t="s">
        <v>23</v>
      </c>
      <c r="D11" s="4">
        <v>218497</v>
      </c>
      <c r="E11" s="1" t="s">
        <v>24</v>
      </c>
      <c r="F11" s="1">
        <v>-52</v>
      </c>
      <c r="G11" s="1">
        <v>4</v>
      </c>
      <c r="H11" s="10">
        <v>249</v>
      </c>
      <c r="I11" s="8">
        <f t="shared" si="0"/>
        <v>877.4979919678715</v>
      </c>
      <c r="J11" s="4">
        <v>4607266</v>
      </c>
      <c r="M11" s="8">
        <f t="shared" si="1"/>
        <v>0</v>
      </c>
    </row>
    <row r="12" spans="1:13" ht="12.75">
      <c r="A12" s="1">
        <v>10</v>
      </c>
      <c r="B12" s="1" t="s">
        <v>39</v>
      </c>
      <c r="C12" s="3" t="s">
        <v>40</v>
      </c>
      <c r="D12" s="4">
        <v>218265</v>
      </c>
      <c r="E12" s="1" t="s">
        <v>35</v>
      </c>
      <c r="F12" s="1">
        <v>-47</v>
      </c>
      <c r="G12" s="1">
        <v>4</v>
      </c>
      <c r="H12" s="10">
        <v>261</v>
      </c>
      <c r="I12" s="4">
        <f>D12/H12</f>
        <v>836.264367816092</v>
      </c>
      <c r="J12" s="4">
        <v>4181449</v>
      </c>
      <c r="L12">
        <v>1</v>
      </c>
      <c r="M12" s="8">
        <f t="shared" si="1"/>
        <v>218265</v>
      </c>
    </row>
    <row r="13" spans="1:13" ht="12.75">
      <c r="A13" s="1">
        <v>11</v>
      </c>
      <c r="B13" s="1" t="s">
        <v>72</v>
      </c>
      <c r="C13" s="3" t="s">
        <v>14</v>
      </c>
      <c r="D13" s="4">
        <v>165788</v>
      </c>
      <c r="E13" s="1" t="s">
        <v>15</v>
      </c>
      <c r="F13" s="1"/>
      <c r="G13" s="1">
        <v>1</v>
      </c>
      <c r="H13" s="10">
        <v>146</v>
      </c>
      <c r="I13" s="4">
        <f>D13/H13</f>
        <v>1135.5342465753424</v>
      </c>
      <c r="J13" s="4">
        <v>165788</v>
      </c>
      <c r="M13" s="8">
        <f t="shared" si="1"/>
        <v>0</v>
      </c>
    </row>
    <row r="14" spans="1:13" ht="12.75">
      <c r="A14" s="1">
        <v>12</v>
      </c>
      <c r="B14" s="9" t="s">
        <v>52</v>
      </c>
      <c r="C14" s="11" t="s">
        <v>21</v>
      </c>
      <c r="D14" s="4">
        <v>116347</v>
      </c>
      <c r="E14" s="1" t="s">
        <v>54</v>
      </c>
      <c r="F14" s="1">
        <v>-53</v>
      </c>
      <c r="G14" s="1">
        <v>3</v>
      </c>
      <c r="H14" s="10">
        <v>50</v>
      </c>
      <c r="I14" s="12">
        <f>D14/H14</f>
        <v>2326.94</v>
      </c>
      <c r="J14" s="4">
        <v>1173323</v>
      </c>
      <c r="M14" s="8">
        <f t="shared" si="1"/>
        <v>0</v>
      </c>
    </row>
    <row r="15" spans="1:13" ht="12.75">
      <c r="A15" s="1">
        <v>13</v>
      </c>
      <c r="B15" s="9" t="s">
        <v>58</v>
      </c>
      <c r="C15" s="3" t="s">
        <v>23</v>
      </c>
      <c r="D15" s="4">
        <v>99608</v>
      </c>
      <c r="E15" s="1" t="s">
        <v>64</v>
      </c>
      <c r="F15" s="1">
        <v>-49</v>
      </c>
      <c r="G15" s="1">
        <v>2</v>
      </c>
      <c r="H15" s="10">
        <v>86</v>
      </c>
      <c r="I15" s="12">
        <f>D15/H15</f>
        <v>1158.2325581395348</v>
      </c>
      <c r="J15" s="8">
        <v>413015</v>
      </c>
      <c r="L15">
        <v>1</v>
      </c>
      <c r="M15" s="8">
        <f t="shared" si="1"/>
        <v>99608</v>
      </c>
    </row>
    <row r="16" spans="1:13" ht="12.75">
      <c r="A16" s="1">
        <v>14</v>
      </c>
      <c r="B16" s="1" t="s">
        <v>70</v>
      </c>
      <c r="C16" s="3" t="s">
        <v>11</v>
      </c>
      <c r="D16" s="4">
        <v>89988</v>
      </c>
      <c r="E16" s="1" t="s">
        <v>63</v>
      </c>
      <c r="F16" s="1"/>
      <c r="G16" s="1">
        <v>1</v>
      </c>
      <c r="H16" s="10">
        <v>79</v>
      </c>
      <c r="I16" s="4">
        <f>D16/H16</f>
        <v>1139.0886075949368</v>
      </c>
      <c r="J16" s="4">
        <v>89988</v>
      </c>
      <c r="M16" s="8">
        <f t="shared" si="1"/>
        <v>0</v>
      </c>
    </row>
    <row r="17" spans="1:14" ht="12.75">
      <c r="A17" s="1">
        <v>15</v>
      </c>
      <c r="B17" s="1" t="s">
        <v>51</v>
      </c>
      <c r="C17" s="3" t="s">
        <v>11</v>
      </c>
      <c r="D17" s="4">
        <v>71789</v>
      </c>
      <c r="E17" s="1" t="s">
        <v>15</v>
      </c>
      <c r="F17" s="1">
        <v>-42</v>
      </c>
      <c r="G17" s="1">
        <v>3</v>
      </c>
      <c r="H17" s="10">
        <v>77</v>
      </c>
      <c r="I17" s="4">
        <f t="shared" si="0"/>
        <v>932.3246753246754</v>
      </c>
      <c r="J17" s="4">
        <v>591070</v>
      </c>
      <c r="L17">
        <v>1</v>
      </c>
      <c r="M17" s="8">
        <f t="shared" si="1"/>
        <v>71789</v>
      </c>
      <c r="N17" t="s">
        <v>49</v>
      </c>
    </row>
    <row r="18" spans="1:14" ht="12.75">
      <c r="A18" s="13"/>
      <c r="B18" s="13" t="s">
        <v>28</v>
      </c>
      <c r="C18" s="14"/>
      <c r="D18" s="15">
        <f>SUM(D3:D17)</f>
        <v>7275424</v>
      </c>
      <c r="E18" s="13"/>
      <c r="F18" s="13"/>
      <c r="G18" s="13"/>
      <c r="H18" s="16">
        <f>SUM(H3:H17)</f>
        <v>3860</v>
      </c>
      <c r="I18" s="15">
        <f>D18/H18</f>
        <v>1884.8248704663213</v>
      </c>
      <c r="J18" s="15">
        <f>SUM(J3:J17)</f>
        <v>63478105</v>
      </c>
      <c r="L18">
        <f>SUM(L3:L17)</f>
        <v>7</v>
      </c>
      <c r="M18" s="8">
        <f>SUM(M3:M17)</f>
        <v>2581287</v>
      </c>
      <c r="N18">
        <f>M18/D18</f>
        <v>0.3547954043640618</v>
      </c>
    </row>
    <row r="19" spans="2:10" ht="12.75">
      <c r="B19" s="17"/>
      <c r="C19" s="18"/>
      <c r="D19" s="19"/>
      <c r="H19" s="19"/>
      <c r="I19" s="19"/>
      <c r="J19" s="19"/>
    </row>
    <row r="20" spans="2:10" ht="12.75">
      <c r="B20" s="20" t="s">
        <v>29</v>
      </c>
      <c r="C20" s="18"/>
      <c r="D20" s="19"/>
      <c r="E20" s="1"/>
      <c r="F20" s="1"/>
      <c r="G20" s="1"/>
      <c r="H20" s="10"/>
      <c r="I20" s="10"/>
      <c r="J20" s="10"/>
    </row>
    <row r="21" spans="1:10" ht="12.75">
      <c r="A21">
        <v>22</v>
      </c>
      <c r="B21" s="9" t="s">
        <v>16</v>
      </c>
      <c r="C21" s="3" t="s">
        <v>17</v>
      </c>
      <c r="D21" s="4">
        <v>29694</v>
      </c>
      <c r="E21" s="1" t="s">
        <v>91</v>
      </c>
      <c r="F21" s="1">
        <v>-48</v>
      </c>
      <c r="G21" s="1">
        <v>5</v>
      </c>
      <c r="H21" s="10">
        <v>48</v>
      </c>
      <c r="I21" s="4">
        <f aca="true" t="shared" si="2" ref="I21:I41">D21/H21</f>
        <v>618.625</v>
      </c>
      <c r="J21" s="4">
        <v>2075850</v>
      </c>
    </row>
    <row r="22" spans="1:10" ht="12.75">
      <c r="A22">
        <v>23</v>
      </c>
      <c r="B22" s="9" t="s">
        <v>19</v>
      </c>
      <c r="C22" s="18" t="s">
        <v>14</v>
      </c>
      <c r="D22" s="4">
        <v>23448</v>
      </c>
      <c r="E22" s="1" t="s">
        <v>18</v>
      </c>
      <c r="F22" s="1">
        <v>-46</v>
      </c>
      <c r="G22" s="1">
        <v>12</v>
      </c>
      <c r="H22" s="10">
        <v>55</v>
      </c>
      <c r="I22" s="4">
        <f t="shared" si="2"/>
        <v>426.3272727272727</v>
      </c>
      <c r="J22" s="4">
        <v>10992848</v>
      </c>
    </row>
    <row r="23" spans="1:10" ht="12.75">
      <c r="A23">
        <v>31</v>
      </c>
      <c r="B23" s="9" t="s">
        <v>41</v>
      </c>
      <c r="C23" s="18" t="s">
        <v>42</v>
      </c>
      <c r="D23" s="4">
        <v>10036</v>
      </c>
      <c r="E23" s="1" t="s">
        <v>45</v>
      </c>
      <c r="F23" s="1">
        <v>-77</v>
      </c>
      <c r="G23" s="1">
        <v>4</v>
      </c>
      <c r="H23" s="10">
        <v>33</v>
      </c>
      <c r="I23" s="4">
        <f t="shared" si="2"/>
        <v>304.1212121212121</v>
      </c>
      <c r="J23" s="4">
        <v>948977</v>
      </c>
    </row>
    <row r="24" spans="1:10" ht="12.75">
      <c r="A24">
        <v>32</v>
      </c>
      <c r="B24" s="9" t="s">
        <v>22</v>
      </c>
      <c r="C24" s="18" t="s">
        <v>23</v>
      </c>
      <c r="D24" s="4">
        <v>9233</v>
      </c>
      <c r="E24" s="1" t="s">
        <v>24</v>
      </c>
      <c r="F24" s="1">
        <v>-41</v>
      </c>
      <c r="G24" s="1">
        <v>12</v>
      </c>
      <c r="H24" s="10">
        <v>19</v>
      </c>
      <c r="I24" s="4">
        <f>D24/H24</f>
        <v>485.94736842105266</v>
      </c>
      <c r="J24" s="4">
        <v>11513269</v>
      </c>
    </row>
    <row r="25" spans="1:10" ht="12.75">
      <c r="A25" s="1">
        <v>38</v>
      </c>
      <c r="B25" s="1" t="s">
        <v>44</v>
      </c>
      <c r="C25" s="3" t="s">
        <v>14</v>
      </c>
      <c r="D25" s="4">
        <v>6204</v>
      </c>
      <c r="E25" s="1" t="s">
        <v>46</v>
      </c>
      <c r="F25">
        <v>-39</v>
      </c>
      <c r="G25" s="1">
        <v>4</v>
      </c>
      <c r="H25" s="10">
        <v>9</v>
      </c>
      <c r="I25" s="12">
        <f>D25/H25</f>
        <v>689.3333333333334</v>
      </c>
      <c r="J25" s="4">
        <v>83143</v>
      </c>
    </row>
    <row r="26" spans="1:10" ht="12.75">
      <c r="A26">
        <v>41</v>
      </c>
      <c r="B26" s="9" t="s">
        <v>30</v>
      </c>
      <c r="C26" s="18" t="s">
        <v>14</v>
      </c>
      <c r="D26" s="4">
        <v>5535</v>
      </c>
      <c r="E26" t="s">
        <v>27</v>
      </c>
      <c r="F26">
        <v>-38</v>
      </c>
      <c r="G26">
        <v>8</v>
      </c>
      <c r="H26" s="10">
        <v>15</v>
      </c>
      <c r="I26" s="12">
        <f>D26/H26</f>
        <v>369</v>
      </c>
      <c r="J26" s="4">
        <v>1139614</v>
      </c>
    </row>
    <row r="27" spans="1:10" ht="12.75">
      <c r="A27">
        <v>43</v>
      </c>
      <c r="B27" s="1" t="s">
        <v>59</v>
      </c>
      <c r="C27" s="18" t="s">
        <v>60</v>
      </c>
      <c r="D27" s="4">
        <v>5003</v>
      </c>
      <c r="E27" s="1" t="s">
        <v>12</v>
      </c>
      <c r="F27" s="1">
        <v>-79</v>
      </c>
      <c r="G27" s="1">
        <v>2</v>
      </c>
      <c r="H27" s="10">
        <v>11</v>
      </c>
      <c r="I27" s="4">
        <f t="shared" si="2"/>
        <v>454.8181818181818</v>
      </c>
      <c r="J27" s="4">
        <v>33665</v>
      </c>
    </row>
    <row r="28" spans="1:10" ht="12.75">
      <c r="A28">
        <v>44</v>
      </c>
      <c r="B28" s="9" t="s">
        <v>31</v>
      </c>
      <c r="C28" s="18" t="s">
        <v>32</v>
      </c>
      <c r="D28" s="4">
        <v>4915</v>
      </c>
      <c r="E28" t="s">
        <v>90</v>
      </c>
      <c r="F28">
        <v>19</v>
      </c>
      <c r="G28">
        <v>8</v>
      </c>
      <c r="H28" s="10">
        <v>11</v>
      </c>
      <c r="I28" s="12">
        <f t="shared" si="2"/>
        <v>446.8181818181818</v>
      </c>
      <c r="J28" s="4">
        <v>447655</v>
      </c>
    </row>
    <row r="29" spans="1:10" ht="12.75">
      <c r="A29">
        <v>50</v>
      </c>
      <c r="B29" s="9" t="s">
        <v>33</v>
      </c>
      <c r="C29" s="18" t="s">
        <v>34</v>
      </c>
      <c r="D29" s="4">
        <v>3611</v>
      </c>
      <c r="E29" t="s">
        <v>35</v>
      </c>
      <c r="F29">
        <v>-5</v>
      </c>
      <c r="G29">
        <v>23</v>
      </c>
      <c r="H29" s="10">
        <v>8</v>
      </c>
      <c r="I29" s="4">
        <f t="shared" si="2"/>
        <v>451.375</v>
      </c>
      <c r="J29" s="4">
        <v>1575201</v>
      </c>
    </row>
    <row r="30" spans="1:10" ht="12.75">
      <c r="A30" s="1">
        <v>60</v>
      </c>
      <c r="B30" s="9" t="s">
        <v>92</v>
      </c>
      <c r="C30" s="3" t="s">
        <v>14</v>
      </c>
      <c r="D30" s="4">
        <v>1133</v>
      </c>
      <c r="E30" s="1" t="s">
        <v>12</v>
      </c>
      <c r="F30" s="1">
        <v>223</v>
      </c>
      <c r="G30" s="1">
        <v>10</v>
      </c>
      <c r="H30" s="10">
        <v>4</v>
      </c>
      <c r="I30" s="12">
        <f>D30/H30</f>
        <v>283.25</v>
      </c>
      <c r="J30" s="8">
        <v>48292</v>
      </c>
    </row>
    <row r="31" spans="1:10" ht="12.75">
      <c r="A31" s="1">
        <v>63</v>
      </c>
      <c r="B31" s="9" t="s">
        <v>25</v>
      </c>
      <c r="C31" s="3" t="s">
        <v>26</v>
      </c>
      <c r="D31" s="4">
        <v>748</v>
      </c>
      <c r="E31" s="1" t="s">
        <v>27</v>
      </c>
      <c r="F31" s="1">
        <v>-45</v>
      </c>
      <c r="G31" s="1">
        <v>6</v>
      </c>
      <c r="H31" s="10">
        <v>8</v>
      </c>
      <c r="I31" s="12">
        <f t="shared" si="2"/>
        <v>93.5</v>
      </c>
      <c r="J31" s="8">
        <v>412967</v>
      </c>
    </row>
    <row r="32" ht="12.75">
      <c r="I32" s="12"/>
    </row>
    <row r="33" spans="1:10" ht="12.75">
      <c r="A33" s="1"/>
      <c r="B33" s="20" t="s">
        <v>36</v>
      </c>
      <c r="C33" s="3"/>
      <c r="D33" s="21"/>
      <c r="E33" s="1"/>
      <c r="F33" s="1"/>
      <c r="G33" s="22"/>
      <c r="H33" s="22"/>
      <c r="I33" s="12"/>
      <c r="J33" s="4"/>
    </row>
    <row r="34" spans="1:10" ht="12.75">
      <c r="A34" s="1">
        <v>18</v>
      </c>
      <c r="B34" t="s">
        <v>69</v>
      </c>
      <c r="C34" s="18" t="s">
        <v>21</v>
      </c>
      <c r="D34" s="21">
        <v>56456</v>
      </c>
      <c r="E34" s="1" t="s">
        <v>100</v>
      </c>
      <c r="F34" s="1"/>
      <c r="G34" s="22">
        <v>1</v>
      </c>
      <c r="H34" s="22">
        <v>28</v>
      </c>
      <c r="I34" s="12">
        <f t="shared" si="2"/>
        <v>2016.2857142857142</v>
      </c>
      <c r="J34" s="4">
        <v>56456</v>
      </c>
    </row>
    <row r="35" spans="1:10" ht="12.75">
      <c r="A35" s="1">
        <v>25</v>
      </c>
      <c r="B35" s="1" t="s">
        <v>93</v>
      </c>
      <c r="C35" s="18" t="s">
        <v>11</v>
      </c>
      <c r="D35" s="21">
        <v>15580</v>
      </c>
      <c r="E35" s="1" t="s">
        <v>62</v>
      </c>
      <c r="F35" s="1"/>
      <c r="G35" s="22">
        <v>1</v>
      </c>
      <c r="H35" s="22">
        <v>6</v>
      </c>
      <c r="I35" s="12">
        <f t="shared" si="2"/>
        <v>2596.6666666666665</v>
      </c>
      <c r="J35" s="4">
        <v>15580</v>
      </c>
    </row>
    <row r="36" spans="1:10" ht="12.75">
      <c r="A36" s="1">
        <v>26</v>
      </c>
      <c r="B36" s="1" t="s">
        <v>94</v>
      </c>
      <c r="C36" s="18" t="s">
        <v>97</v>
      </c>
      <c r="D36" s="21">
        <v>14351</v>
      </c>
      <c r="E36" s="1" t="s">
        <v>101</v>
      </c>
      <c r="F36" s="1"/>
      <c r="G36" s="22">
        <v>1</v>
      </c>
      <c r="H36" s="22">
        <v>2</v>
      </c>
      <c r="I36" s="12">
        <f t="shared" si="2"/>
        <v>7175.5</v>
      </c>
      <c r="J36" s="4">
        <v>14351</v>
      </c>
    </row>
    <row r="37" spans="1:10" ht="12.75">
      <c r="A37" s="1">
        <v>46</v>
      </c>
      <c r="B37" t="s">
        <v>73</v>
      </c>
      <c r="C37" s="18" t="s">
        <v>11</v>
      </c>
      <c r="D37" s="21">
        <v>4832</v>
      </c>
      <c r="E37" s="1" t="s">
        <v>45</v>
      </c>
      <c r="F37" s="1"/>
      <c r="G37" s="22">
        <v>1</v>
      </c>
      <c r="H37" s="22">
        <v>11</v>
      </c>
      <c r="I37" s="12">
        <f t="shared" si="2"/>
        <v>439.27272727272725</v>
      </c>
      <c r="J37" s="4">
        <v>4832</v>
      </c>
    </row>
    <row r="38" spans="1:10" ht="12.75">
      <c r="A38" s="1">
        <v>49</v>
      </c>
      <c r="B38" t="s">
        <v>74</v>
      </c>
      <c r="C38" s="18" t="s">
        <v>11</v>
      </c>
      <c r="D38" s="21">
        <v>3812</v>
      </c>
      <c r="E38" s="1" t="s">
        <v>102</v>
      </c>
      <c r="F38" s="1"/>
      <c r="G38" s="22">
        <v>1</v>
      </c>
      <c r="H38" s="22">
        <v>17</v>
      </c>
      <c r="I38" s="12">
        <f t="shared" si="2"/>
        <v>224.23529411764707</v>
      </c>
      <c r="J38" s="4">
        <v>3812</v>
      </c>
    </row>
    <row r="39" spans="1:10" ht="12.75">
      <c r="A39" s="1">
        <v>53</v>
      </c>
      <c r="B39" t="s">
        <v>95</v>
      </c>
      <c r="C39" s="18" t="s">
        <v>11</v>
      </c>
      <c r="D39" s="21">
        <v>2528</v>
      </c>
      <c r="E39" s="1" t="s">
        <v>103</v>
      </c>
      <c r="F39" s="1"/>
      <c r="G39" s="22">
        <v>1</v>
      </c>
      <c r="H39" s="22">
        <v>1</v>
      </c>
      <c r="I39" s="12">
        <f t="shared" si="2"/>
        <v>2528</v>
      </c>
      <c r="J39" s="4">
        <v>2528</v>
      </c>
    </row>
    <row r="40" spans="1:10" ht="12.75">
      <c r="A40" s="1">
        <v>66</v>
      </c>
      <c r="B40" t="s">
        <v>96</v>
      </c>
      <c r="C40" s="18" t="s">
        <v>11</v>
      </c>
      <c r="D40" s="21">
        <v>496</v>
      </c>
      <c r="E40" s="1" t="s">
        <v>104</v>
      </c>
      <c r="F40" s="1"/>
      <c r="G40" s="22">
        <v>1</v>
      </c>
      <c r="H40" s="22">
        <v>1</v>
      </c>
      <c r="I40" s="12">
        <f t="shared" si="2"/>
        <v>496</v>
      </c>
      <c r="J40" s="4">
        <v>496</v>
      </c>
    </row>
    <row r="41" spans="1:10" ht="12.75">
      <c r="A41" s="1">
        <v>74</v>
      </c>
      <c r="B41" s="27">
        <v>0.1875</v>
      </c>
      <c r="C41" s="18" t="s">
        <v>75</v>
      </c>
      <c r="D41" s="21">
        <v>169</v>
      </c>
      <c r="E41" s="1" t="s">
        <v>105</v>
      </c>
      <c r="F41" s="1"/>
      <c r="G41" s="22">
        <v>1</v>
      </c>
      <c r="H41" s="22">
        <v>1</v>
      </c>
      <c r="I41" s="12">
        <f t="shared" si="2"/>
        <v>169</v>
      </c>
      <c r="J41" s="4">
        <v>169</v>
      </c>
    </row>
    <row r="42" spans="1:10" ht="12.75">
      <c r="A42" s="1"/>
      <c r="B42" s="1"/>
      <c r="C42" s="18"/>
      <c r="D42" s="21"/>
      <c r="E42" s="1"/>
      <c r="F42" s="1"/>
      <c r="G42" s="22"/>
      <c r="H42" s="22"/>
      <c r="I42" s="4"/>
      <c r="J42" s="4"/>
    </row>
    <row r="43" spans="1:10" ht="12.75">
      <c r="A43" s="1"/>
      <c r="B43" s="23" t="s">
        <v>37</v>
      </c>
      <c r="C43" s="3"/>
      <c r="D43" s="24"/>
      <c r="E43" s="1"/>
      <c r="F43" s="1"/>
      <c r="G43" s="1"/>
      <c r="H43" s="1"/>
      <c r="I43" s="1"/>
      <c r="J43" s="4"/>
    </row>
    <row r="44" spans="1:10" ht="12.75">
      <c r="A44" s="1"/>
      <c r="B44" s="1" t="s">
        <v>98</v>
      </c>
      <c r="C44" s="3"/>
      <c r="D44" s="4"/>
      <c r="E44" s="1"/>
      <c r="F44" s="1"/>
      <c r="G44" s="1"/>
      <c r="H44" s="1"/>
      <c r="I44" s="1"/>
      <c r="J44" s="4"/>
    </row>
    <row r="45" spans="1:10" ht="12.75">
      <c r="A45" s="1"/>
      <c r="B45" s="1"/>
      <c r="C45" s="3"/>
      <c r="D45" s="4"/>
      <c r="E45" s="1"/>
      <c r="F45" s="1"/>
      <c r="G45" s="1"/>
      <c r="H45" s="1"/>
      <c r="I45" s="1"/>
      <c r="J45" s="4"/>
    </row>
    <row r="46" spans="1:10" ht="12.75">
      <c r="A46" s="1"/>
      <c r="B46" s="1" t="s">
        <v>65</v>
      </c>
      <c r="C46" s="3"/>
      <c r="D46" s="4"/>
      <c r="E46" s="1"/>
      <c r="F46" s="1"/>
      <c r="G46" s="1"/>
      <c r="H46" s="1"/>
      <c r="I46" s="1"/>
      <c r="J46" s="4"/>
    </row>
    <row r="47" spans="1:10" ht="12.75">
      <c r="A47" s="1"/>
      <c r="B47" s="1"/>
      <c r="C47" s="3"/>
      <c r="D47" s="4"/>
      <c r="E47" s="1"/>
      <c r="F47" s="1"/>
      <c r="G47" s="1"/>
      <c r="H47" s="1"/>
      <c r="I47" s="1"/>
      <c r="J47" s="4"/>
    </row>
    <row r="48" spans="1:10" ht="12.75">
      <c r="A48" s="1"/>
      <c r="B48" s="1" t="s">
        <v>99</v>
      </c>
      <c r="C48" s="3"/>
      <c r="D48" s="24"/>
      <c r="E48" s="1"/>
      <c r="F48" s="1"/>
      <c r="G48" s="1"/>
      <c r="H48" s="1"/>
      <c r="I48" s="1"/>
      <c r="J48" s="4"/>
    </row>
    <row r="49" spans="1:10" ht="12.75">
      <c r="A49" s="1"/>
      <c r="B49" s="1"/>
      <c r="C49" s="3"/>
      <c r="D49" s="4"/>
      <c r="E49" s="1"/>
      <c r="F49" s="1"/>
      <c r="G49" s="1"/>
      <c r="H49" s="1"/>
      <c r="I49" s="1"/>
      <c r="J49" s="4"/>
    </row>
    <row r="50" spans="1:10" ht="12.75">
      <c r="A50" s="1"/>
      <c r="B50" s="1" t="s">
        <v>55</v>
      </c>
      <c r="C50" s="3"/>
      <c r="D50" s="4"/>
      <c r="E50" s="1"/>
      <c r="F50" s="1"/>
      <c r="G50" s="1"/>
      <c r="H50" s="1"/>
      <c r="I50" s="1"/>
      <c r="J50" s="4"/>
    </row>
    <row r="51" spans="1:10" ht="12.75">
      <c r="A51" s="1"/>
      <c r="B51" s="1"/>
      <c r="C51" s="3"/>
      <c r="D51" s="4"/>
      <c r="E51" s="1"/>
      <c r="F51" s="1"/>
      <c r="G51" s="1"/>
      <c r="H51" s="1"/>
      <c r="I51" s="1"/>
      <c r="J51" s="4"/>
    </row>
    <row r="52" spans="1:10" ht="12.75">
      <c r="A52" s="1"/>
      <c r="B52" s="1" t="s">
        <v>66</v>
      </c>
      <c r="C52" s="25"/>
      <c r="D52" s="4"/>
      <c r="E52" s="1"/>
      <c r="F52" s="1"/>
      <c r="G52" s="1"/>
      <c r="H52" s="1"/>
      <c r="I52" s="1"/>
      <c r="J52" s="4"/>
    </row>
    <row r="53" spans="1:10" ht="12.75">
      <c r="A53" s="1"/>
      <c r="B53" s="1"/>
      <c r="C53" s="3"/>
      <c r="D53" s="4"/>
      <c r="E53" s="1"/>
      <c r="F53" s="1"/>
      <c r="G53" s="1"/>
      <c r="H53" s="1"/>
      <c r="I53" s="1"/>
      <c r="J53" s="4"/>
    </row>
    <row r="54" spans="1:10" ht="12.75">
      <c r="A54" s="1"/>
      <c r="B54" s="26" t="s">
        <v>38</v>
      </c>
      <c r="C54" s="3"/>
      <c r="D54" s="4"/>
      <c r="E54" s="1"/>
      <c r="F54" s="1"/>
      <c r="G54" s="1"/>
      <c r="H54" s="1"/>
      <c r="I54" s="1"/>
      <c r="J54" s="4"/>
    </row>
    <row r="55" spans="1:10" ht="12.75">
      <c r="A55" s="1"/>
      <c r="B55" s="1"/>
      <c r="C55" s="3"/>
      <c r="D55" s="4"/>
      <c r="E55" s="1"/>
      <c r="F55" s="1"/>
      <c r="G55" s="1"/>
      <c r="H55" s="1"/>
      <c r="I55" s="1"/>
      <c r="J55" s="4"/>
    </row>
    <row r="56" spans="1:10" ht="12.75">
      <c r="A56" s="1"/>
      <c r="B56" s="23" t="s">
        <v>77</v>
      </c>
      <c r="C56" s="3"/>
      <c r="D56" s="4"/>
      <c r="E56" s="1"/>
      <c r="F56" s="1"/>
      <c r="G56" s="1"/>
      <c r="H56" s="1"/>
      <c r="I56" s="1"/>
      <c r="J56" s="4"/>
    </row>
    <row r="57" spans="1:10" ht="12.75">
      <c r="A57" s="1"/>
      <c r="B57" s="1" t="s">
        <v>78</v>
      </c>
      <c r="C57" s="18" t="s">
        <v>21</v>
      </c>
      <c r="E57" s="1"/>
      <c r="F57" s="1"/>
      <c r="G57" s="1"/>
      <c r="H57" s="1"/>
      <c r="I57" s="1"/>
      <c r="J57" s="4"/>
    </row>
    <row r="58" spans="1:10" ht="12.75">
      <c r="A58" s="1"/>
      <c r="B58" s="1" t="s">
        <v>84</v>
      </c>
      <c r="C58" s="18" t="s">
        <v>11</v>
      </c>
      <c r="E58" s="1"/>
      <c r="F58" s="1"/>
      <c r="G58" s="1"/>
      <c r="H58" s="1"/>
      <c r="I58" s="1"/>
      <c r="J58" s="4"/>
    </row>
    <row r="59" spans="1:10" ht="12.75">
      <c r="A59" s="1"/>
      <c r="B59" s="1" t="s">
        <v>85</v>
      </c>
      <c r="C59" s="18" t="s">
        <v>11</v>
      </c>
      <c r="E59" s="1"/>
      <c r="F59" s="1"/>
      <c r="G59" s="1"/>
      <c r="H59" s="1"/>
      <c r="I59" s="1"/>
      <c r="J59" s="4"/>
    </row>
    <row r="60" spans="1:10" ht="12.75">
      <c r="A60" s="1"/>
      <c r="B60" s="1" t="s">
        <v>79</v>
      </c>
      <c r="C60" s="18" t="s">
        <v>11</v>
      </c>
      <c r="E60" s="1"/>
      <c r="F60" s="1"/>
      <c r="G60" s="1"/>
      <c r="H60" s="1"/>
      <c r="I60" s="1"/>
      <c r="J60" s="4"/>
    </row>
    <row r="61" spans="1:10" ht="12.75">
      <c r="A61" s="1"/>
      <c r="B61" s="1" t="s">
        <v>80</v>
      </c>
      <c r="C61" s="18" t="s">
        <v>86</v>
      </c>
      <c r="D61" s="18"/>
      <c r="E61" s="1"/>
      <c r="F61" s="1"/>
      <c r="G61" s="1"/>
      <c r="H61" s="1"/>
      <c r="I61" s="1"/>
      <c r="J61" s="4"/>
    </row>
    <row r="62" spans="1:10" ht="12.75">
      <c r="A62" s="1"/>
      <c r="B62" s="1" t="s">
        <v>81</v>
      </c>
      <c r="C62" s="18" t="s">
        <v>87</v>
      </c>
      <c r="D62" s="18"/>
      <c r="E62" s="1"/>
      <c r="F62" s="1"/>
      <c r="G62" s="1"/>
      <c r="H62" s="1"/>
      <c r="I62" s="1"/>
      <c r="J62" s="4"/>
    </row>
    <row r="63" spans="1:10" ht="12.75">
      <c r="A63" s="1"/>
      <c r="B63" s="1" t="s">
        <v>82</v>
      </c>
      <c r="C63" s="18" t="s">
        <v>88</v>
      </c>
      <c r="D63" s="18"/>
      <c r="E63" s="1"/>
      <c r="F63" s="1"/>
      <c r="G63" s="1"/>
      <c r="H63" s="1"/>
      <c r="I63" s="1"/>
      <c r="J63" s="4"/>
    </row>
    <row r="64" spans="2:4" ht="12.75">
      <c r="B64" s="1" t="s">
        <v>83</v>
      </c>
      <c r="C64" s="18" t="s">
        <v>11</v>
      </c>
      <c r="D64" s="18"/>
    </row>
    <row r="65" spans="1:10" ht="12.75">
      <c r="A65" s="1"/>
      <c r="B65" s="1" t="s">
        <v>89</v>
      </c>
      <c r="C65" s="18" t="s">
        <v>61</v>
      </c>
      <c r="D65" s="18"/>
      <c r="E65" s="1"/>
      <c r="F65" s="1"/>
      <c r="G65" s="1"/>
      <c r="H65" s="10"/>
      <c r="I65" s="4"/>
      <c r="J65" s="4"/>
    </row>
    <row r="68" spans="2:3" ht="12.75">
      <c r="B68" s="1"/>
      <c r="C68" s="18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sperkins</cp:lastModifiedBy>
  <dcterms:created xsi:type="dcterms:W3CDTF">2007-11-05T15:41:07Z</dcterms:created>
  <dcterms:modified xsi:type="dcterms:W3CDTF">2007-11-26T17:58:32Z</dcterms:modified>
  <cp:category/>
  <cp:version/>
  <cp:contentType/>
  <cp:contentStatus/>
</cp:coreProperties>
</file>