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7209376\Desktop\Factsheets\New folder\v3 BFI\"/>
    </mc:Choice>
  </mc:AlternateContent>
  <bookViews>
    <workbookView xWindow="0" yWindow="0" windowWidth="19200" windowHeight="10995"/>
  </bookViews>
  <sheets>
    <sheet name="Video Game Tax Relief Stencil" sheetId="2" r:id="rId1"/>
    <sheet name="Video Game Tax Relief Checklist" sheetId="6" r:id="rId2"/>
    <sheet name="Video Game Computation Stencil" sheetId="5" r:id="rId3"/>
    <sheet name="Video Game Expenditure" sheetId="1" r:id="rId4"/>
  </sheets>
  <definedNames>
    <definedName name="_xlnm._FilterDatabase" localSheetId="3" hidden="1">'Video Game Expenditure'!#REF!</definedName>
    <definedName name="Conditions">'Video Game Expenditure'!#REF!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5" l="1"/>
  <c r="H35" i="5"/>
  <c r="F40" i="5" l="1"/>
  <c r="G40" i="5" s="1"/>
  <c r="H40" i="5" s="1"/>
  <c r="F32" i="5"/>
  <c r="G32" i="5"/>
  <c r="H32" i="5"/>
  <c r="D14" i="5" l="1"/>
  <c r="H43" i="5"/>
  <c r="H31" i="5"/>
  <c r="H33" i="5" s="1"/>
  <c r="H23" i="5"/>
  <c r="H24" i="5" s="1"/>
  <c r="H34" i="5" s="1"/>
  <c r="H14" i="5"/>
  <c r="G43" i="5"/>
  <c r="G31" i="5"/>
  <c r="G33" i="5" s="1"/>
  <c r="G23" i="5"/>
  <c r="G24" i="5" s="1"/>
  <c r="G34" i="5" s="1"/>
  <c r="G14" i="5"/>
  <c r="F43" i="5"/>
  <c r="F31" i="5"/>
  <c r="F33" i="5" s="1"/>
  <c r="F23" i="5"/>
  <c r="F24" i="5" s="1"/>
  <c r="F34" i="5" s="1"/>
  <c r="G35" i="5" s="1"/>
  <c r="F14" i="5"/>
  <c r="E43" i="5"/>
  <c r="E31" i="5"/>
  <c r="E23" i="5"/>
  <c r="E24" i="5" s="1"/>
  <c r="E34" i="5" s="1"/>
  <c r="F35" i="5" s="1"/>
  <c r="E14" i="5"/>
  <c r="H36" i="5" l="1"/>
  <c r="G36" i="5"/>
  <c r="F36" i="5"/>
  <c r="D13" i="5" l="1"/>
  <c r="E12" i="5" s="1"/>
  <c r="E13" i="5" l="1"/>
  <c r="F12" i="5" s="1"/>
  <c r="D43" i="5"/>
  <c r="F13" i="5" l="1"/>
  <c r="G12" i="5" s="1"/>
  <c r="G13" i="5" s="1"/>
  <c r="H12" i="5" s="1"/>
  <c r="H13" i="5" s="1"/>
  <c r="D23" i="5"/>
  <c r="D24" i="5" s="1"/>
  <c r="D34" i="5" s="1"/>
  <c r="E35" i="5" s="1"/>
  <c r="E36" i="5" s="1"/>
  <c r="D36" i="5" l="1"/>
  <c r="D16" i="5" l="1"/>
  <c r="D18" i="5" s="1"/>
  <c r="D31" i="5"/>
  <c r="E15" i="5" l="1"/>
  <c r="E16" i="5" s="1"/>
  <c r="E18" i="5" s="1"/>
  <c r="D33" i="5"/>
  <c r="E32" i="5"/>
  <c r="E33" i="5" s="1"/>
  <c r="D37" i="5"/>
  <c r="D39" i="5" s="1"/>
  <c r="D41" i="5" s="1"/>
  <c r="G53" i="1"/>
  <c r="G55" i="1" s="1"/>
  <c r="H53" i="1"/>
  <c r="H55" i="1" s="1"/>
  <c r="E37" i="5" l="1"/>
  <c r="E39" i="5" s="1"/>
  <c r="E41" i="5" s="1"/>
  <c r="F15" i="5"/>
  <c r="F16" i="5" s="1"/>
  <c r="F18" i="5" s="1"/>
  <c r="B53" i="1"/>
  <c r="B55" i="1" s="1"/>
  <c r="C53" i="1"/>
  <c r="C55" i="1" s="1"/>
  <c r="D53" i="1"/>
  <c r="D55" i="1" s="1"/>
  <c r="E53" i="1"/>
  <c r="E55" i="1" s="1"/>
  <c r="F53" i="1"/>
  <c r="F55" i="1" s="1"/>
  <c r="G15" i="5" l="1"/>
  <c r="F37" i="5"/>
  <c r="F39" i="5" s="1"/>
  <c r="F41" i="5" s="1"/>
  <c r="B1" i="1"/>
  <c r="E1" i="1"/>
  <c r="G16" i="5" l="1"/>
  <c r="G18" i="5" s="1"/>
  <c r="G37" i="5" l="1"/>
  <c r="G39" i="5" s="1"/>
  <c r="G41" i="5" s="1"/>
  <c r="H15" i="5"/>
  <c r="H16" i="5" s="1"/>
  <c r="H18" i="5" l="1"/>
  <c r="H37" i="5" s="1"/>
  <c r="H39" i="5" s="1"/>
  <c r="H41" i="5" s="1"/>
</calcChain>
</file>

<file path=xl/sharedStrings.xml><?xml version="1.0" encoding="utf-8"?>
<sst xmlns="http://schemas.openxmlformats.org/spreadsheetml/2006/main" count="226" uniqueCount="210">
  <si>
    <t>Total</t>
  </si>
  <si>
    <t>Financing</t>
  </si>
  <si>
    <t>Distribution</t>
  </si>
  <si>
    <t>Marketing</t>
  </si>
  <si>
    <t>Comments</t>
  </si>
  <si>
    <t>Total Core Expenditure</t>
  </si>
  <si>
    <t>Total expenditure</t>
  </si>
  <si>
    <t>Expenditure</t>
  </si>
  <si>
    <t xml:space="preserve">Apportionment basis </t>
  </si>
  <si>
    <t>Accounting Period</t>
  </si>
  <si>
    <t>Publicity</t>
  </si>
  <si>
    <t>Production name</t>
  </si>
  <si>
    <t>£</t>
  </si>
  <si>
    <t>Non Core Expenditure</t>
  </si>
  <si>
    <t>NB: Expenditure not paid within 4 months of the accounting period end cannot be included in the claim.</t>
  </si>
  <si>
    <t>Examples include:</t>
  </si>
  <si>
    <t>Production Period</t>
  </si>
  <si>
    <t>Release date</t>
  </si>
  <si>
    <t>Gifts</t>
  </si>
  <si>
    <t>Entertainment</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</si>
  <si>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</si>
  <si>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</si>
  <si>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</si>
  <si>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</si>
  <si>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</si>
  <si>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</si>
  <si>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</si>
  <si>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</si>
  <si>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</si>
  <si>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</si>
  <si>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</si>
  <si>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</si>
  <si>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</si>
  <si>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</si>
  <si>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</si>
  <si>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</si>
  <si>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</si>
  <si>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</si>
  <si>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</si>
  <si>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</si>
  <si>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</si>
  <si>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</si>
  <si>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</si>
  <si>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</si>
  <si>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</si>
  <si>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AD12</t>
  </si>
  <si>
    <t>Total non-core expenditure at end of previous period</t>
  </si>
  <si>
    <t>AD11</t>
  </si>
  <si>
    <t>Total non-core expenditure incurred to date</t>
  </si>
  <si>
    <t>AD10</t>
  </si>
  <si>
    <t>AD9</t>
  </si>
  <si>
    <t>AD8</t>
  </si>
  <si>
    <t>AD7</t>
  </si>
  <si>
    <t>AD5 multipled by 80%</t>
  </si>
  <si>
    <t>80% of total core expenditure incurred to date</t>
  </si>
  <si>
    <t>AD6</t>
  </si>
  <si>
    <t>AD3 plus AD4</t>
  </si>
  <si>
    <t>Total core expenditure incurred to date</t>
  </si>
  <si>
    <t>AD5</t>
  </si>
  <si>
    <t>AD4</t>
  </si>
  <si>
    <t>AD3</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</si>
  <si>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</si>
  <si>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</si>
  <si>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</si>
  <si>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</si>
  <si>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</si>
  <si>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</si>
  <si>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</si>
  <si>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</si>
  <si>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</si>
  <si>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</si>
  <si>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</si>
  <si>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</si>
  <si>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</si>
  <si>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</si>
  <si>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</si>
  <si>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</si>
  <si>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</si>
  <si>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</si>
  <si>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</si>
  <si>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</si>
  <si>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</si>
  <si>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</si>
  <si>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</si>
  <si>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</si>
  <si>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</si>
  <si>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</si>
  <si>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</si>
  <si>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</si>
  <si>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</si>
  <si>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</si>
  <si>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</si>
  <si>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</si>
  <si>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</si>
  <si>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NB: Please note Total Core Expenditure + Total Non Core Expenditure should equal Total Expenditure. Please provide an explanation if this is not the case</t>
  </si>
  <si>
    <t>Income of which is a State Aid</t>
  </si>
  <si>
    <t>Total Income</t>
  </si>
  <si>
    <t>The following items are normally considered non core expenditure. Please provide comments otherwise</t>
  </si>
  <si>
    <t>Accountancy - Making the claim and filing the return</t>
  </si>
  <si>
    <t>Minus Expenditure not paid 4 months after APE</t>
  </si>
  <si>
    <t>NB: Total Core Expenditure should equal Total EEA Core + Total Non EEA Core Expenditure</t>
  </si>
  <si>
    <t>Total EEA Core Expenditure</t>
  </si>
  <si>
    <t>Total Non EEA Core Expenditure</t>
  </si>
  <si>
    <t>Please complete the computation and expenditure breakdown for each production</t>
  </si>
  <si>
    <t>Tour Booking</t>
  </si>
  <si>
    <t>Expenditure qualifying for RDEC and/or on which R&amp;D tax relief has been claimed</t>
  </si>
  <si>
    <t>Non-EEA core expenditure incurred to date</t>
  </si>
  <si>
    <t>EEA core expenditure incurred to date</t>
  </si>
  <si>
    <t>Planned or final total EEA core expenditure</t>
  </si>
  <si>
    <t>Costs incurred (and represented in work in progress) to date</t>
  </si>
  <si>
    <t>25% of TC5</t>
  </si>
  <si>
    <t>Video game tax credit</t>
  </si>
  <si>
    <t>Lesser of (AD16 minus TC3) and TC2, ignoring minus sign</t>
  </si>
  <si>
    <t>(AD19 plus TC1) or nil, if result is not a minus figure</t>
  </si>
  <si>
    <t>TP10 minus AD18; if loss enter as minus figure</t>
  </si>
  <si>
    <t>AD19</t>
  </si>
  <si>
    <t>AD16 minus AD17</t>
  </si>
  <si>
    <t>AD18</t>
  </si>
  <si>
    <t>AD13 minus AD14</t>
  </si>
  <si>
    <t>Sum of AD7 to AD12 inclusive</t>
  </si>
  <si>
    <t>Non-development expenditure incurred to date</t>
  </si>
  <si>
    <t>Post-release maintenance expenditure incurred to date</t>
  </si>
  <si>
    <t>Debugging expenditure incurred to date</t>
  </si>
  <si>
    <t>If sub-contractor payments &gt; 1m, total minus £1m</t>
  </si>
  <si>
    <t>Excess of sub-contractor payments</t>
  </si>
  <si>
    <t>Initial concept design expenditure incurred to date</t>
  </si>
  <si>
    <t>Estimated total cost of the video game</t>
  </si>
  <si>
    <t>Estimated total income from the video game</t>
  </si>
  <si>
    <t>Computation of taxable profits and video game tax relief</t>
  </si>
  <si>
    <t>Video Game</t>
  </si>
  <si>
    <t>Video Games Development Company</t>
  </si>
  <si>
    <t>Video Game Tax Relief Stencil</t>
  </si>
  <si>
    <t>If the answer to any of the above questions is 'No' you may not be eligible to claim Video Game Tax Relief. Please review your claim or contact the Creative industries unit for clarification.</t>
  </si>
  <si>
    <t>Release Date</t>
  </si>
  <si>
    <t>Release &amp; post release - Normally considered Non Core Expenditure</t>
  </si>
  <si>
    <t>Wrap Party</t>
  </si>
  <si>
    <t>E&amp;O insurance</t>
  </si>
  <si>
    <t>Debugging</t>
  </si>
  <si>
    <t xml:space="preserve">Post Release maintenance </t>
  </si>
  <si>
    <t>Artists</t>
  </si>
  <si>
    <t>Testing</t>
  </si>
  <si>
    <t>Production manager</t>
  </si>
  <si>
    <t>Game Designer</t>
  </si>
  <si>
    <t>Level Designer</t>
  </si>
  <si>
    <t>Sound Technician</t>
  </si>
  <si>
    <t>Development Stage-Concept Design/Speculative</t>
  </si>
  <si>
    <t>Proposal/Pitch</t>
  </si>
  <si>
    <t>Concept</t>
  </si>
  <si>
    <t>Expenditure paid to a Subcontractor</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</si>
  <si>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I.</t>
  </si>
  <si>
    <t>NB: Subcontractor costs cannot exceed £1m</t>
  </si>
  <si>
    <t>Lead Programmer</t>
  </si>
  <si>
    <t>Lead Designer</t>
  </si>
  <si>
    <t xml:space="preserve">Voice Overs </t>
  </si>
  <si>
    <t>Servers for Running the game</t>
  </si>
  <si>
    <t>Servers for running the website</t>
  </si>
  <si>
    <t>Capital Expenditure- Computer equipment</t>
  </si>
  <si>
    <t>Production</t>
  </si>
  <si>
    <t>Video Game Tax Relief Expenditure Breakdown Stencil</t>
  </si>
  <si>
    <t>Steps</t>
  </si>
  <si>
    <t>Guidance</t>
  </si>
  <si>
    <t>Checklist</t>
  </si>
  <si>
    <t>Apply for and Receive BFI Certificate</t>
  </si>
  <si>
    <t xml:space="preserve">https://www.gov.uk/hmrc-internal-manuals/video-games-development-company-manual/vgdc40030 </t>
  </si>
  <si>
    <t xml:space="preserve">https://www.gov.uk/hmrc-internal-manuals/video-games-development-company-manual/vgdc60010 </t>
  </si>
  <si>
    <t xml:space="preserve">https://www.gov.uk/hmrc-internal-manuals/video-games-development-company-manual/vgdc10110 </t>
  </si>
  <si>
    <t xml:space="preserve">https://www.bfi.org.uk/supporting-uk-film/british-certification-tax-relief </t>
  </si>
  <si>
    <t>https://www.gov.uk/hmrc-internal-manuals/video-games-development-company-manual/vgdc40000</t>
  </si>
  <si>
    <t xml:space="preserve">https://www.gov.uk/hmrc-internal-manuals/video-games-development-company-manual/vgdc50000 </t>
  </si>
  <si>
    <t xml:space="preserve">https://www.gov.uk/hmrc-internal-manuals/video-games-development-company-manual/vgdc55000 </t>
  </si>
  <si>
    <t>Register Company - You will need to ensure the company is incorporated prior to pre-development</t>
  </si>
  <si>
    <t xml:space="preserve">https://www.gov.uk/topic/company-registration-filing/starting-company </t>
  </si>
  <si>
    <t xml:space="preserve">Ensure Company meets qualifying definition </t>
  </si>
  <si>
    <t>Please provide Bank details on the CT600 - Otherwise the tax credit may be delayed</t>
  </si>
  <si>
    <t xml:space="preserve">https://www.gov.uk/government/publications/tax-agents-and-advisers-authorising-your-agent-64-8 </t>
  </si>
  <si>
    <t>Up to a maximum of TC4;</t>
  </si>
  <si>
    <t>The title of the Game in respect of which relief is being claimed</t>
  </si>
  <si>
    <t>File CT600 Tax Return</t>
  </si>
  <si>
    <t>Tick if done</t>
  </si>
  <si>
    <t>Please provide a computation showing how you have calculated the relief. Please click here for an example you can use</t>
  </si>
  <si>
    <t>Other Useful Links to help you with the claim</t>
  </si>
  <si>
    <t>Ensure Game meets the qualifying definition</t>
  </si>
  <si>
    <t>Please provide a Breakdown with analysis of the costs included in the claim. Please click here for an example you can use</t>
  </si>
  <si>
    <t>Period 1</t>
  </si>
  <si>
    <t>Title of Game (Production)</t>
  </si>
  <si>
    <t>Please provide contact details for the Company and any agent authority if not already sent (64-8)</t>
  </si>
  <si>
    <t xml:space="preserve">A contact for the Creative industries unit for any queries or correspondence -  creative.industries@hmrc.gsi.gov.uk </t>
  </si>
  <si>
    <t>Check the BFI certificate is in date and attach it to the CT600</t>
  </si>
  <si>
    <t>Please attach a copy of this stencil or equivalent information (see steps 8-12) to the CT600</t>
  </si>
  <si>
    <t>Period 2</t>
  </si>
  <si>
    <t>Period 3</t>
  </si>
  <si>
    <t>Period 4</t>
  </si>
  <si>
    <t>Period 5</t>
  </si>
  <si>
    <r>
      <t xml:space="preserve">Does the Company meet the definition of a video game development company in respect of the production </t>
    </r>
    <r>
      <rPr>
        <b/>
        <sz val="12"/>
        <color theme="1"/>
        <rFont val="Calibri"/>
        <family val="2"/>
        <scheme val="minor"/>
      </rPr>
      <t>S1217AB</t>
    </r>
  </si>
  <si>
    <r>
      <t xml:space="preserve">The Video game has been certified as British with a valid BFI certificate </t>
    </r>
    <r>
      <rPr>
        <b/>
        <sz val="12"/>
        <color theme="1"/>
        <rFont val="Calibri"/>
        <family val="2"/>
        <scheme val="minor"/>
      </rPr>
      <t xml:space="preserve">S12167B, S1217CC </t>
    </r>
  </si>
  <si>
    <r>
      <t xml:space="preserve">Is the Video game a qualifying video game and not an excluded video game as per </t>
    </r>
    <r>
      <rPr>
        <b/>
        <sz val="12"/>
        <color theme="1"/>
        <rFont val="Calibri"/>
        <family val="2"/>
        <scheme val="minor"/>
      </rPr>
      <t>S1217AA</t>
    </r>
  </si>
  <si>
    <r>
      <t>Has the EEA expenditure condition been met</t>
    </r>
    <r>
      <rPr>
        <b/>
        <sz val="12"/>
        <color theme="1"/>
        <rFont val="Calibri"/>
        <family val="2"/>
        <scheme val="minor"/>
      </rPr>
      <t xml:space="preserve"> S1217CE </t>
    </r>
  </si>
  <si>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</si>
  <si>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</si>
  <si>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t>https://www.gov.uk/file-your-company-accounts-and-tax-return</t>
  </si>
  <si>
    <t>The Computation Stencil requires entries into column D and has explanatory and calculation notes in column I.</t>
  </si>
  <si>
    <r>
      <t xml:space="preserve">The Video Game is Intended for Supply </t>
    </r>
    <r>
      <rPr>
        <b/>
        <sz val="12"/>
        <color theme="1"/>
        <rFont val="Calibri"/>
        <family val="2"/>
        <scheme val="minor"/>
      </rPr>
      <t>S1217CA</t>
    </r>
  </si>
  <si>
    <t>HMRC Video Game Tax Relief Manual - https://www.gov.uk/hmrc-internal-manuals/video-games-development-company-manual</t>
  </si>
  <si>
    <t>NB 1</t>
  </si>
  <si>
    <t>You can find more information regarding how to calculate the relief here:  https://www.gov.uk/hmrc-internal-manuals/video-games-development-company-manual/vgdc55000</t>
  </si>
  <si>
    <t>You can find more information regarding Core Expenditure here: https://www.gov.uk/hmrc-internal-manuals/video-games-development-company-manual/vgdc50010</t>
  </si>
  <si>
    <t>Video Game Tax Relief legislation - https://www.legislation.gov.uk/ukpga/2013/29/schedule/17</t>
  </si>
  <si>
    <t xml:space="preserve">Does the production meet the definition of a "Video Game" in </t>
  </si>
  <si>
    <t xml:space="preserve"> CTA2009 S1217AA</t>
  </si>
  <si>
    <t>Video Game Stencil V4 BFI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</si>
</sst>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b/>
      <sz val="8"/>
      <color theme="1"/>
      <name val="Arial"/>
      <family val="2"/>
    </font>
    <font>
      <b/>
      <sz val="1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8" tint="0.59999389629810485"/>
        <bgColor indexed="64"/>
      </patternFill>
    </fill>
  </fills>
  <borders count="25">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126">
    <xf numFmtId="0" fontId="0" fillId="0" borderId="0" xfId="0"/>
    <xf numFmtId="4" fontId="7" fillId="7" borderId="2" xfId="0" applyNumberFormat="1" applyFont="1" applyFill="1" applyBorder="1" applyProtection="1">
      <protection hidden="1"/>
    </xf>
    <xf numFmtId="4" fontId="7" fillId="8" borderId="2" xfId="0" applyNumberFormat="1" applyFont="1" applyFill="1" applyBorder="1" applyProtection="1">
      <protection hidden="1"/>
    </xf>
    <xf numFmtId="4" fontId="7" fillId="8" borderId="2" xfId="0" applyNumberFormat="1" applyFont="1" applyFill="1" applyBorder="1" applyProtection="1">
      <protection locked="0"/>
    </xf>
    <xf numFmtId="4" fontId="7" fillId="7" borderId="2" xfId="0" applyNumberFormat="1" applyFont="1" applyFill="1" applyBorder="1" applyProtection="1">
      <protection locked="0"/>
    </xf>
    <xf numFmtId="0" fontId="0" fillId="0" borderId="0" xfId="0" applyProtection="1">
      <protection locked="0"/>
    </xf>
    <xf numFmtId="0" fontId="7" fillId="0" borderId="0" xfId="0" applyFont="1" applyAlignment="1" applyProtection="1">
      <alignment horizontal="center"/>
      <protection locked="0"/>
    </xf>
    <xf numFmtId="0" fontId="7" fillId="4" borderId="2" xfId="0" applyFont="1" applyFill="1" applyBorder="1" applyProtection="1">
      <protection locked="0"/>
    </xf>
    <xf numFmtId="0" fontId="7" fillId="0" borderId="0" xfId="0" applyFont="1" applyProtection="1">
      <protection locked="0"/>
    </xf>
    <xf numFmtId="0" fontId="9" fillId="4" borderId="2" xfId="0" applyFont="1" applyFill="1" applyBorder="1" applyProtection="1">
      <protection locked="0"/>
    </xf>
    <xf numFmtId="0" fontId="7" fillId="0" borderId="2" xfId="0" applyFont="1" applyBorder="1" applyProtection="1">
      <protection locked="0"/>
    </xf>
    <xf numFmtId="0" fontId="7" fillId="0" borderId="2" xfId="0" applyFont="1" applyBorder="1" applyAlignment="1" applyProtection="1">
      <alignment horizontal="center"/>
      <protection locked="0"/>
    </xf>
    <xf numFmtId="0" fontId="5" fillId="0" borderId="11" xfId="0" applyFont="1" applyBorder="1" applyProtection="1">
      <protection locked="0"/>
    </xf>
    <xf numFmtId="2" fontId="0" fillId="0" borderId="0" xfId="0" applyNumberFormat="1" applyBorder="1" applyProtection="1">
      <protection locked="0"/>
    </xf>
    <xf numFmtId="0" fontId="0" fillId="0" borderId="0" xfId="0" applyBorder="1" applyProtection="1">
      <protection locked="0"/>
    </xf>
    <xf numFmtId="0" fontId="0" fillId="0" borderId="3" xfId="0" applyBorder="1" applyProtection="1">
      <protection locked="0"/>
    </xf>
    <xf numFmtId="0" fontId="0" fillId="0" borderId="11" xfId="0" applyFont="1" applyBorder="1" applyProtection="1">
      <protection locked="0"/>
    </xf>
    <xf numFmtId="0" fontId="0" fillId="0" borderId="11" xfId="0" applyBorder="1" applyProtection="1">
      <protection locked="0"/>
    </xf>
    <xf numFmtId="0" fontId="1" fillId="0" borderId="11" xfId="0" applyFont="1" applyBorder="1" applyAlignment="1" applyProtection="1">
      <protection locked="0"/>
    </xf>
    <xf numFmtId="0" fontId="5" fillId="0" borderId="11" xfId="0" applyFont="1" applyBorder="1" applyAlignment="1" applyProtection="1">
      <alignment wrapText="1"/>
      <protection locked="0"/>
    </xf>
    <xf numFmtId="0" fontId="2" fillId="0" borderId="11" xfId="0" applyFont="1" applyBorder="1" applyAlignment="1" applyProtection="1">
      <alignment wrapText="1"/>
      <protection locked="0"/>
    </xf>
    <xf numFmtId="0" fontId="1" fillId="0" borderId="11" xfId="0" applyFont="1" applyBorder="1" applyProtection="1">
      <protection locked="0"/>
    </xf>
    <xf numFmtId="0" fontId="0" fillId="3" borderId="11" xfId="0" applyFill="1" applyBorder="1" applyProtection="1">
      <protection hidden="1"/>
    </xf>
    <xf numFmtId="2" fontId="0" fillId="3" borderId="0" xfId="0" applyNumberFormat="1" applyFill="1" applyBorder="1" applyProtection="1">
      <protection hidden="1"/>
    </xf>
    <xf numFmtId="0" fontId="0" fillId="3" borderId="3" xfId="0" applyFill="1" applyBorder="1" applyProtection="1">
      <protection hidden="1"/>
    </xf>
    <xf numFmtId="0" fontId="1" fillId="6" borderId="12" xfId="0" applyFont="1" applyFill="1" applyBorder="1" applyProtection="1">
      <protection hidden="1"/>
    </xf>
    <xf numFmtId="2" fontId="10" fillId="6" borderId="8" xfId="0" applyNumberFormat="1" applyFont="1" applyFill="1" applyBorder="1" applyProtection="1">
      <protection hidden="1"/>
    </xf>
    <xf numFmtId="0" fontId="0" fillId="6" borderId="9" xfId="0" applyFill="1" applyBorder="1" applyProtection="1">
      <protection hidden="1"/>
    </xf>
    <xf numFmtId="0" fontId="3" fillId="4" borderId="7"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Protection="1">
      <protection hidden="1"/>
    </xf>
    <xf numFmtId="0" fontId="3" fillId="4" borderId="4" xfId="0" applyFont="1" applyFill="1" applyBorder="1" applyProtection="1">
      <protection hidden="1"/>
    </xf>
    <xf numFmtId="0" fontId="3" fillId="4" borderId="5" xfId="0" applyFont="1" applyFill="1" applyBorder="1" applyProtection="1">
      <protection hidden="1"/>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0" fillId="5" borderId="0" xfId="0" applyFill="1" applyBorder="1" applyProtection="1">
      <protection locked="0"/>
    </xf>
    <xf numFmtId="0" fontId="0" fillId="0" borderId="7" xfId="0" applyBorder="1" applyProtection="1">
      <protection locked="0"/>
    </xf>
    <xf numFmtId="2" fontId="0" fillId="0" borderId="0" xfId="0" applyNumberFormat="1" applyProtection="1">
      <protection locked="0"/>
    </xf>
    <xf numFmtId="0" fontId="0" fillId="5" borderId="0" xfId="0" applyFill="1" applyProtection="1">
      <protection locked="0"/>
    </xf>
    <xf numFmtId="0" fontId="0" fillId="0" borderId="1" xfId="0" applyFont="1" applyBorder="1" applyProtection="1">
      <protection locked="0"/>
    </xf>
    <xf numFmtId="0" fontId="0" fillId="5" borderId="0" xfId="0" applyFill="1" applyBorder="1" applyProtection="1">
      <protection hidden="1"/>
    </xf>
    <xf numFmtId="0" fontId="0" fillId="0" borderId="0" xfId="0" applyProtection="1">
      <protection hidden="1"/>
    </xf>
    <xf numFmtId="0" fontId="4" fillId="5" borderId="0" xfId="0" applyFont="1" applyFill="1" applyBorder="1" applyAlignment="1" applyProtection="1">
      <alignment horizontal="center"/>
      <protection hidden="1"/>
    </xf>
    <xf numFmtId="0" fontId="0" fillId="5" borderId="0" xfId="0" applyFill="1" applyProtection="1">
      <protection hidden="1"/>
    </xf>
    <xf numFmtId="0" fontId="0" fillId="0" borderId="5" xfId="0" applyBorder="1" applyProtection="1">
      <protection hidden="1"/>
    </xf>
    <xf numFmtId="0" fontId="0" fillId="0" borderId="6" xfId="0" applyBorder="1" applyProtection="1">
      <protection hidden="1"/>
    </xf>
    <xf numFmtId="0" fontId="7" fillId="0" borderId="0" xfId="0" applyFont="1" applyBorder="1" applyProtection="1">
      <protection locked="0"/>
    </xf>
    <xf numFmtId="0" fontId="9" fillId="4" borderId="2" xfId="0" applyFont="1" applyFill="1" applyBorder="1" applyAlignment="1" applyProtection="1">
      <alignment horizontal="center"/>
      <protection locked="0"/>
    </xf>
    <xf numFmtId="0" fontId="8" fillId="0" borderId="2" xfId="0" applyFont="1" applyBorder="1" applyProtection="1">
      <protection locked="0"/>
    </xf>
    <xf numFmtId="0" fontId="9" fillId="0" borderId="2" xfId="0" applyFont="1" applyBorder="1" applyProtection="1">
      <protection locked="0"/>
    </xf>
    <xf numFmtId="0" fontId="0" fillId="2" borderId="0" xfId="0" applyFill="1" applyBorder="1" applyProtection="1">
      <protection locked="0"/>
    </xf>
    <xf numFmtId="0" fontId="0" fillId="5" borderId="7"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0" xfId="0" applyFill="1" applyBorder="1" applyProtection="1">
      <protection hidden="1"/>
    </xf>
    <xf numFmtId="0" fontId="0" fillId="0" borderId="16" xfId="0" applyBorder="1" applyProtection="1">
      <protection locked="0"/>
    </xf>
    <xf numFmtId="0" fontId="0" fillId="5" borderId="19" xfId="0" applyFill="1" applyBorder="1" applyAlignment="1" applyProtection="1">
      <alignment horizontal="left" vertical="top"/>
      <protection locked="0"/>
    </xf>
    <xf numFmtId="0" fontId="0" fillId="5" borderId="20" xfId="0" applyFill="1" applyBorder="1" applyAlignment="1" applyProtection="1">
      <alignment horizontal="left" vertical="top"/>
      <protection locked="0"/>
    </xf>
    <xf numFmtId="0" fontId="4" fillId="5" borderId="20" xfId="0" applyFont="1" applyFill="1" applyBorder="1" applyAlignment="1" applyProtection="1">
      <alignment horizontal="center" vertical="top"/>
      <protection locked="0"/>
    </xf>
    <xf numFmtId="0" fontId="0" fillId="5" borderId="20" xfId="0" applyFill="1" applyBorder="1" applyProtection="1">
      <protection locked="0"/>
    </xf>
    <xf numFmtId="0" fontId="0" fillId="5" borderId="21" xfId="0" applyFill="1" applyBorder="1" applyProtection="1">
      <protection locked="0"/>
    </xf>
    <xf numFmtId="0" fontId="0" fillId="5" borderId="16" xfId="0" applyFill="1" applyBorder="1" applyAlignment="1" applyProtection="1">
      <alignment horizontal="left" vertical="top"/>
      <protection locked="0"/>
    </xf>
    <xf numFmtId="0" fontId="0" fillId="5" borderId="22" xfId="0" applyFill="1" applyBorder="1" applyProtection="1">
      <protection locked="0"/>
    </xf>
    <xf numFmtId="0" fontId="0" fillId="0" borderId="16" xfId="0" applyBorder="1" applyProtection="1">
      <protection hidden="1"/>
    </xf>
    <xf numFmtId="0" fontId="0" fillId="2" borderId="22" xfId="0" applyFill="1" applyBorder="1" applyProtection="1">
      <protection locked="0"/>
    </xf>
    <xf numFmtId="0" fontId="0" fillId="2" borderId="23" xfId="0" applyFill="1" applyBorder="1" applyProtection="1">
      <protection locked="0"/>
    </xf>
    <xf numFmtId="0" fontId="0" fillId="2" borderId="24" xfId="0" applyFill="1" applyBorder="1" applyProtection="1">
      <protection locked="0"/>
    </xf>
    <xf numFmtId="0" fontId="12" fillId="2" borderId="0" xfId="0" applyFont="1" applyFill="1" applyBorder="1" applyAlignment="1" applyProtection="1">
      <alignment horizontal="left" vertical="top"/>
      <protection hidden="1"/>
    </xf>
    <xf numFmtId="0" fontId="12" fillId="2" borderId="0" xfId="0" applyFont="1" applyFill="1" applyBorder="1" applyAlignment="1" applyProtection="1">
      <alignment horizontal="left" vertical="top"/>
      <protection locked="0"/>
    </xf>
    <xf numFmtId="0" fontId="12" fillId="2" borderId="0" xfId="0" applyFont="1" applyFill="1" applyBorder="1" applyProtection="1">
      <protection locked="0"/>
    </xf>
    <xf numFmtId="0" fontId="12" fillId="2" borderId="0" xfId="0" applyFont="1" applyFill="1" applyBorder="1" applyProtection="1">
      <protection hidden="1"/>
    </xf>
    <xf numFmtId="0" fontId="13" fillId="2" borderId="0" xfId="0" applyFont="1" applyFill="1" applyBorder="1" applyAlignment="1" applyProtection="1">
      <alignment horizontal="left" vertical="top"/>
      <protection hidden="1"/>
    </xf>
    <xf numFmtId="0" fontId="12" fillId="2" borderId="16" xfId="0" applyFont="1" applyFill="1" applyBorder="1" applyAlignment="1" applyProtection="1">
      <alignment horizontal="left" vertical="top"/>
      <protection hidden="1"/>
    </xf>
    <xf numFmtId="0" fontId="12" fillId="2" borderId="16" xfId="0" applyFont="1" applyFill="1" applyBorder="1" applyProtection="1">
      <protection hidden="1"/>
    </xf>
    <xf numFmtId="0" fontId="0" fillId="0" borderId="17" xfId="0" applyBorder="1" applyProtection="1">
      <protection hidden="1"/>
    </xf>
    <xf numFmtId="0" fontId="0" fillId="0" borderId="23" xfId="0" applyBorder="1" applyProtection="1">
      <protection hidden="1"/>
    </xf>
    <xf numFmtId="0" fontId="0" fillId="0" borderId="23" xfId="0" applyBorder="1" applyProtection="1">
      <protection locked="0"/>
    </xf>
    <xf numFmtId="0" fontId="12" fillId="2" borderId="19" xfId="0" applyFont="1" applyFill="1" applyBorder="1" applyAlignment="1" applyProtection="1">
      <alignment horizontal="left" vertical="top"/>
      <protection hidden="1"/>
    </xf>
    <xf numFmtId="0" fontId="12" fillId="2" borderId="20" xfId="0" applyFont="1" applyFill="1" applyBorder="1" applyAlignment="1" applyProtection="1">
      <alignment horizontal="left" vertical="top"/>
      <protection hidden="1"/>
    </xf>
    <xf numFmtId="0" fontId="12" fillId="2" borderId="20" xfId="0" applyFont="1" applyFill="1" applyBorder="1" applyProtection="1">
      <protection hidden="1"/>
    </xf>
    <xf numFmtId="0" fontId="12" fillId="2" borderId="17" xfId="0" applyFont="1" applyFill="1" applyBorder="1" applyAlignment="1" applyProtection="1">
      <alignment horizontal="left" vertical="top"/>
      <protection hidden="1"/>
    </xf>
    <xf numFmtId="0" fontId="12" fillId="2" borderId="23" xfId="0" applyFont="1" applyFill="1" applyBorder="1" applyAlignment="1" applyProtection="1">
      <alignment horizontal="left" vertical="top"/>
      <protection hidden="1"/>
    </xf>
    <xf numFmtId="0" fontId="12" fillId="2" borderId="23" xfId="0" applyFont="1" applyFill="1" applyBorder="1" applyProtection="1">
      <protection hidden="1"/>
    </xf>
    <xf numFmtId="0" fontId="12" fillId="2" borderId="18" xfId="0" applyFont="1" applyFill="1" applyBorder="1" applyAlignment="1" applyProtection="1">
      <alignment horizontal="left" vertical="top"/>
      <protection locked="0"/>
    </xf>
    <xf numFmtId="0" fontId="12" fillId="2" borderId="14" xfId="0" applyFont="1" applyFill="1" applyBorder="1" applyAlignment="1" applyProtection="1">
      <alignment horizontal="left" vertical="top"/>
      <protection locked="0"/>
    </xf>
    <xf numFmtId="0" fontId="12" fillId="2" borderId="15" xfId="0" applyFont="1" applyFill="1" applyBorder="1" applyAlignment="1" applyProtection="1">
      <alignment horizontal="left" vertical="top"/>
      <protection locked="0"/>
    </xf>
    <xf numFmtId="49" fontId="12" fillId="0" borderId="18" xfId="0" applyNumberFormat="1" applyFont="1" applyBorder="1" applyProtection="1">
      <protection locked="0"/>
    </xf>
    <xf numFmtId="49" fontId="12" fillId="0" borderId="14" xfId="0" applyNumberFormat="1" applyFont="1" applyBorder="1" applyProtection="1">
      <protection locked="0"/>
    </xf>
    <xf numFmtId="0" fontId="12" fillId="0" borderId="14" xfId="0" applyFont="1" applyBorder="1" applyProtection="1">
      <protection locked="0"/>
    </xf>
    <xf numFmtId="0" fontId="16" fillId="2" borderId="16" xfId="0" applyFont="1" applyFill="1" applyBorder="1" applyProtection="1">
      <protection hidden="1"/>
    </xf>
    <xf numFmtId="0" fontId="0" fillId="2" borderId="0" xfId="0" applyFill="1" applyProtection="1">
      <protection locked="0"/>
    </xf>
    <xf numFmtId="0" fontId="11" fillId="2" borderId="0" xfId="1" applyFill="1" applyProtection="1">
      <protection locked="0"/>
    </xf>
    <xf numFmtId="0" fontId="11" fillId="0" borderId="5" xfId="1" applyBorder="1" applyProtection="1">
      <protection hidden="1"/>
    </xf>
    <xf numFmtId="0" fontId="11" fillId="2" borderId="20" xfId="1" applyFill="1" applyBorder="1" applyAlignment="1" applyProtection="1">
      <alignment horizontal="left" vertical="top"/>
      <protection hidden="1"/>
    </xf>
    <xf numFmtId="0" fontId="7" fillId="7" borderId="2" xfId="0" applyNumberFormat="1" applyFont="1" applyFill="1" applyBorder="1" applyProtection="1">
      <protection hidden="1"/>
    </xf>
    <xf numFmtId="0" fontId="9" fillId="7" borderId="10" xfId="0" applyFont="1" applyFill="1" applyBorder="1" applyAlignment="1" applyProtection="1">
      <alignment horizontal="center" vertical="center" textRotation="90"/>
      <protection locked="0"/>
    </xf>
    <xf numFmtId="0" fontId="9" fillId="7" borderId="11" xfId="0" applyFont="1" applyFill="1" applyBorder="1" applyAlignment="1" applyProtection="1">
      <alignment horizontal="center" vertical="center" textRotation="90"/>
      <protection locked="0"/>
    </xf>
    <xf numFmtId="0" fontId="9" fillId="7" borderId="12" xfId="0" applyFont="1" applyFill="1" applyBorder="1" applyAlignment="1" applyProtection="1">
      <alignment horizontal="center" vertical="center" textRotation="90"/>
      <protection locked="0"/>
    </xf>
    <xf numFmtId="0" fontId="7" fillId="0" borderId="2" xfId="0" applyFont="1" applyBorder="1" applyAlignment="1" applyProtection="1">
      <alignment horizontal="center"/>
      <protection locked="0"/>
    </xf>
    <xf numFmtId="0" fontId="9" fillId="7" borderId="2" xfId="0" applyFont="1" applyFill="1" applyBorder="1" applyAlignment="1" applyProtection="1">
      <alignment horizontal="center" vertical="center" textRotation="90" wrapText="1"/>
      <protection locked="0"/>
    </xf>
    <xf numFmtId="0" fontId="9" fillId="8" borderId="10" xfId="0" applyFont="1" applyFill="1" applyBorder="1" applyAlignment="1" applyProtection="1">
      <alignment horizontal="center" vertical="center" textRotation="90" wrapText="1"/>
      <protection locked="0"/>
    </xf>
    <xf numFmtId="0" fontId="9" fillId="8" borderId="11" xfId="0" applyFont="1" applyFill="1" applyBorder="1" applyAlignment="1" applyProtection="1">
      <alignment horizontal="center" vertical="center" textRotation="90" wrapText="1"/>
      <protection locked="0"/>
    </xf>
    <xf numFmtId="0" fontId="9" fillId="8" borderId="12" xfId="0" applyFont="1" applyFill="1" applyBorder="1" applyAlignment="1" applyProtection="1">
      <alignment horizontal="center" vertical="center" textRotation="90" wrapText="1"/>
      <protection locked="0"/>
    </xf>
    <xf numFmtId="0" fontId="0" fillId="5" borderId="4" xfId="0" applyFill="1" applyBorder="1" applyAlignment="1" applyProtection="1">
      <alignment horizontal="left" vertical="top"/>
      <protection hidden="1"/>
    </xf>
    <xf numFmtId="0" fontId="0" fillId="5" borderId="5" xfId="0" applyFill="1" applyBorder="1" applyAlignment="1" applyProtection="1">
      <alignment horizontal="left" vertical="top"/>
      <protection hidden="1"/>
    </xf>
    <xf numFmtId="0" fontId="4" fillId="5" borderId="5" xfId="0" applyFont="1" applyFill="1" applyBorder="1" applyAlignment="1" applyProtection="1">
      <alignment horizontal="center" vertical="top"/>
      <protection hidden="1"/>
    </xf>
    <xf numFmtId="0" fontId="0" fillId="2" borderId="5" xfId="0" applyFill="1" applyBorder="1" applyAlignment="1" applyProtection="1">
      <alignment horizontal="left" vertical="top"/>
      <protection hidden="1"/>
    </xf>
    <xf numFmtId="0" fontId="0" fillId="2" borderId="5" xfId="0" applyFill="1" applyBorder="1" applyProtection="1">
      <protection hidden="1"/>
    </xf>
    <xf numFmtId="0" fontId="0" fillId="0" borderId="0" xfId="0" applyBorder="1" applyProtection="1">
      <protection hidden="1"/>
    </xf>
    <xf numFmtId="0" fontId="0" fillId="2" borderId="0" xfId="0" applyFill="1" applyBorder="1" applyAlignment="1" applyProtection="1">
      <alignment horizontal="left" vertical="top"/>
      <protection hidden="1"/>
    </xf>
    <xf numFmtId="0" fontId="12" fillId="0" borderId="0" xfId="0" applyFont="1" applyProtection="1">
      <protection hidden="1"/>
    </xf>
    <xf numFmtId="0" fontId="12" fillId="0" borderId="13" xfId="0" applyFont="1" applyBorder="1" applyProtection="1">
      <protection hidden="1"/>
    </xf>
    <xf numFmtId="0" fontId="12" fillId="0" borderId="14" xfId="0" applyFont="1" applyBorder="1" applyAlignment="1" applyProtection="1">
      <alignment horizontal="center"/>
      <protection hidden="1"/>
    </xf>
    <xf numFmtId="0" fontId="12" fillId="0" borderId="16" xfId="0" applyFont="1" applyBorder="1" applyProtection="1">
      <protection hidden="1"/>
    </xf>
    <xf numFmtId="0" fontId="14" fillId="0" borderId="18" xfId="1" applyFont="1" applyBorder="1" applyProtection="1">
      <protection hidden="1"/>
    </xf>
    <xf numFmtId="0" fontId="14" fillId="0" borderId="14" xfId="1" applyFont="1" applyBorder="1" applyProtection="1">
      <protection hidden="1"/>
    </xf>
    <xf numFmtId="0" fontId="12" fillId="0" borderId="16" xfId="0" applyFont="1" applyFill="1" applyBorder="1" applyProtection="1">
      <protection hidden="1"/>
    </xf>
    <xf numFmtId="0" fontId="12" fillId="0" borderId="14" xfId="0" applyFont="1" applyBorder="1" applyProtection="1">
      <protection hidden="1"/>
    </xf>
    <xf numFmtId="0" fontId="12" fillId="0" borderId="0" xfId="0" applyFont="1" applyBorder="1" applyProtection="1">
      <protection hidden="1"/>
    </xf>
    <xf numFmtId="0" fontId="14" fillId="0" borderId="16" xfId="1" applyFont="1" applyBorder="1" applyProtection="1">
      <protection hidden="1"/>
    </xf>
    <xf numFmtId="0" fontId="15" fillId="0" borderId="16" xfId="0" applyFont="1" applyBorder="1" applyProtection="1">
      <protection hidden="1"/>
    </xf>
    <xf numFmtId="0" fontId="11" fillId="0" borderId="16" xfId="1" applyBorder="1" applyProtection="1">
      <protection hidden="1"/>
    </xf>
    <xf numFmtId="0" fontId="11" fillId="0" borderId="0" xfId="1" applyBorder="1" applyProtection="1">
      <protection hidden="1"/>
    </xf>
    <xf numFmtId="0" fontId="12" fillId="0" borderId="15" xfId="0" applyFont="1" applyBorder="1" applyProtection="1">
      <protection hidden="1"/>
    </xf>
    <xf numFmtId="0" fontId="12" fillId="0" borderId="17" xfId="0" applyFont="1" applyBorder="1" applyProtection="1">
      <protection hidden="1"/>
    </xf>
    <xf numFmtId="0" fontId="0" fillId="0" borderId="0" xfId="0" applyNumberFormat="1" applyBorder="1" applyProtection="1">
      <protection locked="0"/>
    </xf>
  </cellXfs>
  <cellStyles count="2">
    <cellStyle name="Hyperlink" xfId="1" builtinId="8"/>
    <cellStyle name="Normal" xfId="0" builtinId="0"/>
  </cellStyles>
  <dxfs count="40">
    <dxf>
      <fill>
        <patternFill>
          <bgColor rgb="FFFF0000"/>
        </patternFill>
      </fill>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
      <fill>
        <patternFill patternType="solid">
          <fgColor indexed="64"/>
          <bgColor theme="1" tint="0.499984740745262"/>
        </patternFill>
      </fill>
      <border diagonalUp="0" diagonalDown="0" outline="0">
        <left/>
        <right style="thin">
          <color indexed="64"/>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numFmt numFmtId="2" formatCode="0.00"/>
      <fill>
        <patternFill patternType="solid">
          <fgColor indexed="64"/>
          <bgColor theme="1" tint="0.499984740745262"/>
        </patternFill>
      </fill>
      <border diagonalUp="0" diagonalDown="0" outline="0">
        <left/>
        <right/>
        <top/>
        <bottom/>
      </border>
      <protection locked="1" hidden="1"/>
    </dxf>
    <dxf>
      <fill>
        <patternFill patternType="solid">
          <fgColor indexed="64"/>
          <bgColor theme="1" tint="0.499984740745262"/>
        </patternFill>
      </fill>
      <border diagonalUp="0" diagonalDown="0" outline="0">
        <left style="thin">
          <color auto="1"/>
        </left>
        <right style="thin">
          <color auto="1"/>
        </right>
        <top/>
        <bottom/>
      </border>
      <protection locked="1" hidden="1"/>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protection locked="0" hidden="0"/>
    </dxf>
    <dxf>
      <protection locked="0" hidden="0"/>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M$6" noThreeD="1"/>
</file>

<file path=xl/ctrlProps/ctrlProp10.xml><?xml version="1.0" encoding="utf-8"?>
<formControlPr xmlns="http://schemas.microsoft.com/office/spreadsheetml/2009/9/main" objectType="CheckBox" fmlaLink="$M$7" noThreeD="1"/>
</file>

<file path=xl/ctrlProps/ctrlProp11.xml><?xml version="1.0" encoding="utf-8"?>
<formControlPr xmlns="http://schemas.microsoft.com/office/spreadsheetml/2009/9/main" objectType="CheckBox" fmlaLink="$M$8" noThreeD="1"/>
</file>

<file path=xl/ctrlProps/ctrlProp12.xml><?xml version="1.0" encoding="utf-8"?>
<formControlPr xmlns="http://schemas.microsoft.com/office/spreadsheetml/2009/9/main" objectType="CheckBox" fmlaLink="$M$9" noThreeD="1"/>
</file>

<file path=xl/ctrlProps/ctrlProp13.xml><?xml version="1.0" encoding="utf-8"?>
<formControlPr xmlns="http://schemas.microsoft.com/office/spreadsheetml/2009/9/main" objectType="CheckBox" fmlaLink="$M$10" noThreeD="1"/>
</file>

<file path=xl/ctrlProps/ctrlProp14.xml><?xml version="1.0" encoding="utf-8"?>
<formControlPr xmlns="http://schemas.microsoft.com/office/spreadsheetml/2009/9/main" objectType="CheckBox" fmlaLink="$M$12" noThreeD="1"/>
</file>

<file path=xl/ctrlProps/ctrlProp15.xml><?xml version="1.0" encoding="utf-8"?>
<formControlPr xmlns="http://schemas.microsoft.com/office/spreadsheetml/2009/9/main" objectType="CheckBox" fmlaLink="$M$14" noThreeD="1"/>
</file>

<file path=xl/ctrlProps/ctrlProp16.xml><?xml version="1.0" encoding="utf-8"?>
<formControlPr xmlns="http://schemas.microsoft.com/office/spreadsheetml/2009/9/main" objectType="CheckBox" fmlaLink="$M$15" noThreeD="1"/>
</file>

<file path=xl/ctrlProps/ctrlProp17.xml><?xml version="1.0" encoding="utf-8"?>
<formControlPr xmlns="http://schemas.microsoft.com/office/spreadsheetml/2009/9/main" objectType="CheckBox" fmlaLink="$M$16"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161925</xdr:rowOff>
        </xdr:from>
        <xdr:to>
          <xdr:col>2</xdr:col>
          <xdr:colOff>838200</xdr:colOff>
          <xdr:row>10</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180975</xdr:rowOff>
        </xdr:from>
        <xdr:to>
          <xdr:col>2</xdr:col>
          <xdr:colOff>838200</xdr:colOff>
          <xdr:row>12</xdr:row>
          <xdr:rowOff>19050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161925</xdr:rowOff>
        </xdr:from>
        <xdr:to>
          <xdr:col>2</xdr:col>
          <xdr:colOff>838200</xdr:colOff>
          <xdr:row>14</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13</xdr:row>
          <xdr:rowOff>161925</xdr:rowOff>
        </xdr:from>
        <xdr:to>
          <xdr:col>2</xdr:col>
          <xdr:colOff>838200</xdr:colOff>
          <xdr:row>15</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161925</xdr:rowOff>
        </xdr:from>
        <xdr:to>
          <xdr:col>2</xdr:col>
          <xdr:colOff>838200</xdr:colOff>
          <xdr:row>16</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0</xdr:rowOff>
        </xdr:from>
        <xdr:to>
          <xdr:col>2</xdr:col>
          <xdr:colOff>914400</xdr:colOff>
          <xdr:row>18</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12</xdr:row>
          <xdr:rowOff>0</xdr:rowOff>
        </xdr:from>
        <xdr:to>
          <xdr:col>2</xdr:col>
          <xdr:colOff>914400</xdr:colOff>
          <xdr:row>13</xdr:row>
          <xdr:rowOff>19050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44</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ables/table1.xml><?xml version="1.0" encoding="utf-8"?>
<table xmlns="http://schemas.openxmlformats.org/spreadsheetml/2006/main" id="3" name="Table3" displayName="Table3" ref="A5:B6" headerRowDxfId="39" dataDxfId="38" totalsRowDxfId="37">
  <autoFilter ref="A5:B6">
    <filterColumn colId="0" hiddenButton="1"/>
    <filterColumn colId="1" hiddenButton="1"/>
  </autoFilter>
  <tableColumns count="2">
    <tableColumn id="1" name="Total Income" totalsRowLabel="Total" dataDxfId="36"/>
    <tableColumn id="2" name="Income of which is a State Aid" dataDxfId="35"/>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I53" totalsRowCount="1" headerRowDxfId="34" dataDxfId="33" totalsRowDxfId="32">
  <tableColumns count="9">
    <tableColumn id="1" name="Expenditure" totalsRowLabel="Total" dataDxfId="31" totalsRowDxfId="22"/>
    <tableColumn id="2" name="Total expenditure" totalsRowFunction="sum" dataDxfId="30" totalsRowDxfId="21"/>
    <tableColumn id="4" name="Non Core Expenditure" totalsRowFunction="sum" dataDxfId="29" totalsRowDxfId="20"/>
    <tableColumn id="5" name="Total Core Expenditure" totalsRowFunction="sum" dataDxfId="28" totalsRowDxfId="19"/>
    <tableColumn id="6" name="Total EEA Core Expenditure" totalsRowFunction="sum" dataDxfId="27" totalsRowDxfId="18"/>
    <tableColumn id="7" name="Total Non EEA Core Expenditure" totalsRowFunction="custom" dataDxfId="26" totalsRowDxfId="17">
      <totalsRowFormula>SUM(Table2[Total Non EEA Core Expenditure])</totalsRowFormula>
    </tableColumn>
    <tableColumn id="3" name="Expenditure paid to a Subcontractor" totalsRowFunction="custom" dataDxfId="25" totalsRowDxfId="16">
      <totalsRowFormula>SUM(Table2[Expenditure paid to a Subcontractor])</totalsRowFormula>
    </tableColumn>
    <tableColumn id="8" name="Apportionment basis " totalsRowFunction="custom" dataDxfId="24" totalsRowDxfId="15">
      <totalsRowFormula>SUM(Table2[[Apportionment basis ]])</totalsRowFormula>
    </tableColumn>
    <tableColumn id="9" name="Comments" dataDxfId="23" totalsRowDxfId="14"/>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slation.gov.uk/ukpga/2013/29/schedule/1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topic/company-registration-filing/starting-company" TargetMode="External"/><Relationship Id="rId13" Type="http://schemas.openxmlformats.org/officeDocument/2006/relationships/printerSettings" Target="../printerSettings/printerSettings2.bin"/><Relationship Id="rId18" Type="http://schemas.openxmlformats.org/officeDocument/2006/relationships/ctrlProp" Target="../ctrlProps/ctrlProp3.xml"/><Relationship Id="rId26" Type="http://schemas.openxmlformats.org/officeDocument/2006/relationships/ctrlProp" Target="../ctrlProps/ctrlProp11.xml"/><Relationship Id="rId3" Type="http://schemas.openxmlformats.org/officeDocument/2006/relationships/hyperlink" Target="https://www.gov.uk/hmrc-internal-manuals/video-games-development-company-manual/vgdc10110" TargetMode="External"/><Relationship Id="rId21" Type="http://schemas.openxmlformats.org/officeDocument/2006/relationships/ctrlProp" Target="../ctrlProps/ctrlProp6.xml"/><Relationship Id="rId34" Type="http://schemas.openxmlformats.org/officeDocument/2006/relationships/ctrlProp" Target="../ctrlProps/ctrlProp19.xml"/><Relationship Id="rId7" Type="http://schemas.openxmlformats.org/officeDocument/2006/relationships/hyperlink" Target="https://www.gov.uk/hmrc-internal-manuals/video-games-development-company-manual/vgdc50000" TargetMode="External"/><Relationship Id="rId12" Type="http://schemas.openxmlformats.org/officeDocument/2006/relationships/hyperlink" Target="https://www.legislation.gov.uk/ukpga/2013/29/schedule/17" TargetMode="External"/><Relationship Id="rId17" Type="http://schemas.openxmlformats.org/officeDocument/2006/relationships/ctrlProp" Target="../ctrlProps/ctrlProp2.xml"/><Relationship Id="rId25" Type="http://schemas.openxmlformats.org/officeDocument/2006/relationships/ctrlProp" Target="../ctrlProps/ctrlProp10.xml"/><Relationship Id="rId33" Type="http://schemas.openxmlformats.org/officeDocument/2006/relationships/ctrlProp" Target="../ctrlProps/ctrlProp18.xml"/><Relationship Id="rId2" Type="http://schemas.openxmlformats.org/officeDocument/2006/relationships/hyperlink" Target="https://www.gov.uk/hmrc-internal-manuals/video-games-development-company-manual/vgdc60010" TargetMode="External"/><Relationship Id="rId16" Type="http://schemas.openxmlformats.org/officeDocument/2006/relationships/ctrlProp" Target="../ctrlProps/ctrlProp1.xml"/><Relationship Id="rId20" Type="http://schemas.openxmlformats.org/officeDocument/2006/relationships/ctrlProp" Target="../ctrlProps/ctrlProp5.xml"/><Relationship Id="rId29" Type="http://schemas.openxmlformats.org/officeDocument/2006/relationships/ctrlProp" Target="../ctrlProps/ctrlProp14.xml"/><Relationship Id="rId1" Type="http://schemas.openxmlformats.org/officeDocument/2006/relationships/hyperlink" Target="https://www.gov.uk/hmrc-internal-manuals/video-games-development-company-manual/vgdc55000" TargetMode="External"/><Relationship Id="rId6" Type="http://schemas.openxmlformats.org/officeDocument/2006/relationships/hyperlink" Target="https://www.gov.uk/hmrc-internal-manuals/video-games-development-company-manual/vgdc40000" TargetMode="External"/><Relationship Id="rId11" Type="http://schemas.openxmlformats.org/officeDocument/2006/relationships/hyperlink" Target="mailto:creative.industries@hmrc.gsi.gov.uk" TargetMode="External"/><Relationship Id="rId24" Type="http://schemas.openxmlformats.org/officeDocument/2006/relationships/ctrlProp" Target="../ctrlProps/ctrlProp9.xml"/><Relationship Id="rId32" Type="http://schemas.openxmlformats.org/officeDocument/2006/relationships/ctrlProp" Target="../ctrlProps/ctrlProp17.xml"/><Relationship Id="rId5" Type="http://schemas.openxmlformats.org/officeDocument/2006/relationships/hyperlink" Target="https://www.bfi.org.uk/supporting-uk-film/british-certification-tax-relief" TargetMode="External"/><Relationship Id="rId15" Type="http://schemas.openxmlformats.org/officeDocument/2006/relationships/vmlDrawing" Target="../drawings/vmlDrawing1.vml"/><Relationship Id="rId23" Type="http://schemas.openxmlformats.org/officeDocument/2006/relationships/ctrlProp" Target="../ctrlProps/ctrlProp8.xml"/><Relationship Id="rId28" Type="http://schemas.openxmlformats.org/officeDocument/2006/relationships/ctrlProp" Target="../ctrlProps/ctrlProp13.xml"/><Relationship Id="rId10" Type="http://schemas.openxmlformats.org/officeDocument/2006/relationships/hyperlink" Target="https://www.gov.uk/hmrc-internal-manuals/video-games-development-company-manual" TargetMode="External"/><Relationship Id="rId19" Type="http://schemas.openxmlformats.org/officeDocument/2006/relationships/ctrlProp" Target="../ctrlProps/ctrlProp4.xml"/><Relationship Id="rId31" Type="http://schemas.openxmlformats.org/officeDocument/2006/relationships/ctrlProp" Target="../ctrlProps/ctrlProp16.xml"/><Relationship Id="rId4" Type="http://schemas.openxmlformats.org/officeDocument/2006/relationships/hyperlink" Target="https://www.gov.uk/hmrc-internal-manuals/video-games-development-company-manual/vgdc40030" TargetMode="External"/><Relationship Id="rId9" Type="http://schemas.openxmlformats.org/officeDocument/2006/relationships/hyperlink" Target="https://www.gov.uk/government/publications/tax-agents-and-advisers-authorising-your-agent-64-8" TargetMode="External"/><Relationship Id="rId14" Type="http://schemas.openxmlformats.org/officeDocument/2006/relationships/drawing" Target="../drawings/drawing1.xml"/><Relationship Id="rId22" Type="http://schemas.openxmlformats.org/officeDocument/2006/relationships/ctrlProp" Target="../ctrlProps/ctrlProp7.xml"/><Relationship Id="rId27" Type="http://schemas.openxmlformats.org/officeDocument/2006/relationships/ctrlProp" Target="../ctrlProps/ctrlProp12.xml"/><Relationship Id="rId30"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hmrc-internal-manuals/video-games-development-company-manual/vgdc5500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video-games-development-company-manual/vgdc5001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0"/>
  <sheetViews>
    <sheetView tabSelected="1" workbookViewId="0">
      <selection activeCell="D26" sqref="D26"/>
    </sheetView>
  </sheetViews>
  <sheetFormatPr defaultRowHeight="15" x14ac:dyDescent="0.25"/>
  <cols>
    <col min="1" max="1" width="36.140625" style="5" customWidth="1"/>
    <col min="2" max="3" width="16" style="5" customWidth="1"/>
    <col min="4" max="4" width="28" style="5" customWidth="1"/>
    <col min="5" max="5" width="26.28515625" style="5" customWidth="1"/>
    <col min="6" max="6" width="32.140625" style="5" customWidth="1"/>
    <col min="7" max="7" width="26.42578125" style="5" customWidth="1"/>
    <col min="8" max="8" width="30.28515625" style="5" customWidth="1"/>
    <col min="9" max="9" width="29.42578125" style="5" customWidth="1"/>
    <col min="10" max="10" width="26.7109375" style="5" customWidth="1"/>
    <col min="11" max="16384" width="9.140625" style="5"/>
  </cols>
  <sheetData>
    <row r="1" spans="1:14" ht="21" x14ac:dyDescent="0.25">
      <c r="A1" s="56"/>
      <c r="B1" s="57"/>
      <c r="C1" s="58" t="s">
        <v>131</v>
      </c>
      <c r="D1" s="57"/>
      <c r="E1" s="57"/>
      <c r="F1" s="57"/>
      <c r="G1" s="57"/>
      <c r="H1" s="57"/>
      <c r="I1" s="59"/>
      <c r="J1" s="59"/>
      <c r="K1" s="59"/>
      <c r="L1" s="59"/>
      <c r="M1" s="59"/>
      <c r="N1" s="60"/>
    </row>
    <row r="2" spans="1:14" x14ac:dyDescent="0.25">
      <c r="A2" s="61"/>
      <c r="B2" s="52" t="s">
        <v>11</v>
      </c>
      <c r="C2" s="52"/>
      <c r="D2" s="52" t="s">
        <v>16</v>
      </c>
      <c r="E2" s="52"/>
      <c r="F2" s="52"/>
      <c r="G2" s="52"/>
      <c r="H2" s="52"/>
      <c r="I2" s="35"/>
      <c r="J2" s="35"/>
      <c r="K2" s="35"/>
      <c r="L2" s="35"/>
      <c r="M2" s="35"/>
      <c r="N2" s="62"/>
    </row>
    <row r="3" spans="1:14" x14ac:dyDescent="0.25">
      <c r="A3" s="61"/>
      <c r="B3" s="52" t="s">
        <v>9</v>
      </c>
      <c r="C3" s="52"/>
      <c r="D3" s="52" t="s">
        <v>17</v>
      </c>
      <c r="E3" s="52"/>
      <c r="F3" s="52"/>
      <c r="G3" s="52"/>
      <c r="H3" s="52"/>
      <c r="I3" s="35"/>
      <c r="J3" s="35"/>
      <c r="K3" s="35"/>
      <c r="L3" s="35"/>
      <c r="M3" s="35"/>
      <c r="N3" s="62"/>
    </row>
    <row r="4" spans="1:14" x14ac:dyDescent="0.25">
      <c r="A4" s="63"/>
      <c r="B4" s="54"/>
      <c r="C4" s="54"/>
      <c r="D4" s="54"/>
      <c r="E4" s="54"/>
      <c r="F4" s="54"/>
      <c r="G4" s="53"/>
      <c r="H4" s="53"/>
      <c r="I4" s="50"/>
      <c r="J4" s="50"/>
      <c r="K4" s="50"/>
      <c r="L4" s="50"/>
      <c r="M4" s="50"/>
      <c r="N4" s="64"/>
    </row>
    <row r="5" spans="1:14" ht="15.75" x14ac:dyDescent="0.25">
      <c r="A5" s="72" t="s">
        <v>93</v>
      </c>
      <c r="B5" s="67"/>
      <c r="C5" s="67"/>
      <c r="D5" s="67"/>
      <c r="E5" s="67"/>
      <c r="F5" s="67"/>
      <c r="G5" s="68"/>
      <c r="H5" s="68"/>
      <c r="I5" s="69"/>
      <c r="J5" s="69"/>
      <c r="K5" s="69"/>
      <c r="L5" s="69"/>
      <c r="M5" s="50"/>
      <c r="N5" s="64"/>
    </row>
    <row r="6" spans="1:14" ht="15.75" x14ac:dyDescent="0.25">
      <c r="A6" s="73" t="s">
        <v>200</v>
      </c>
      <c r="B6" s="67"/>
      <c r="C6" s="67"/>
      <c r="D6" s="67"/>
      <c r="E6" s="67"/>
      <c r="F6" s="67"/>
      <c r="G6" s="68"/>
      <c r="H6" s="68"/>
      <c r="I6" s="69"/>
      <c r="J6" s="69"/>
      <c r="K6" s="69"/>
      <c r="L6" s="69"/>
      <c r="M6" s="50"/>
      <c r="N6" s="64"/>
    </row>
    <row r="7" spans="1:14" ht="15.75" x14ac:dyDescent="0.25">
      <c r="A7" s="72" t="s">
        <v>149</v>
      </c>
      <c r="B7" s="67"/>
      <c r="C7" s="67"/>
      <c r="D7" s="67"/>
      <c r="E7" s="67"/>
      <c r="F7" s="67"/>
      <c r="G7" s="68"/>
      <c r="H7" s="68"/>
      <c r="I7" s="69"/>
      <c r="J7" s="69"/>
      <c r="K7" s="69"/>
      <c r="L7" s="69"/>
      <c r="M7" s="50"/>
      <c r="N7" s="64"/>
    </row>
    <row r="8" spans="1:14" ht="15.75" x14ac:dyDescent="0.25">
      <c r="A8" s="72" t="s">
        <v>103</v>
      </c>
      <c r="B8" s="67"/>
      <c r="C8" s="67"/>
      <c r="D8" s="67"/>
      <c r="E8" s="67"/>
      <c r="F8" s="67"/>
      <c r="G8" s="68"/>
      <c r="H8" s="68"/>
      <c r="I8" s="69"/>
      <c r="J8" s="69"/>
      <c r="K8" s="69"/>
      <c r="L8" s="69"/>
      <c r="M8" s="50"/>
      <c r="N8" s="64"/>
    </row>
    <row r="9" spans="1:14" ht="16.5" thickBot="1" x14ac:dyDescent="0.3">
      <c r="A9" s="73"/>
      <c r="B9" s="70"/>
      <c r="C9" s="70"/>
      <c r="D9" s="70"/>
      <c r="E9" s="67"/>
      <c r="F9" s="67"/>
      <c r="G9" s="68"/>
      <c r="H9" s="68"/>
      <c r="I9" s="69"/>
      <c r="J9" s="69"/>
      <c r="K9" s="69"/>
      <c r="L9" s="69"/>
      <c r="M9" s="50"/>
      <c r="N9" s="64"/>
    </row>
    <row r="10" spans="1:14" ht="15.75" x14ac:dyDescent="0.25">
      <c r="A10" s="77" t="s">
        <v>207</v>
      </c>
      <c r="B10" s="78"/>
      <c r="C10" s="78"/>
      <c r="D10" s="93" t="s">
        <v>208</v>
      </c>
      <c r="E10" s="79"/>
      <c r="F10" s="78"/>
      <c r="G10" s="83" t="s">
        <v>20</v>
      </c>
      <c r="H10" s="68"/>
      <c r="I10" s="69"/>
      <c r="J10" s="69"/>
      <c r="K10" s="69"/>
      <c r="L10" s="69"/>
      <c r="M10" s="50"/>
      <c r="N10" s="64"/>
    </row>
    <row r="11" spans="1:14" ht="15.75" x14ac:dyDescent="0.25">
      <c r="A11" s="72" t="s">
        <v>193</v>
      </c>
      <c r="B11" s="71"/>
      <c r="C11" s="71"/>
      <c r="D11" s="71"/>
      <c r="E11" s="70"/>
      <c r="F11" s="71"/>
      <c r="G11" s="84" t="s">
        <v>20</v>
      </c>
      <c r="H11" s="68"/>
      <c r="I11" s="69"/>
      <c r="J11" s="69"/>
      <c r="K11" s="69"/>
      <c r="L11" s="69"/>
      <c r="M11" s="50"/>
      <c r="N11" s="64"/>
    </row>
    <row r="12" spans="1:14" ht="15.75" x14ac:dyDescent="0.25">
      <c r="A12" s="72" t="s">
        <v>194</v>
      </c>
      <c r="B12" s="71"/>
      <c r="C12" s="71"/>
      <c r="D12" s="71"/>
      <c r="E12" s="70"/>
      <c r="F12" s="71"/>
      <c r="G12" s="84" t="s">
        <v>20</v>
      </c>
      <c r="H12" s="68"/>
      <c r="I12" s="69"/>
      <c r="J12" s="69"/>
      <c r="K12" s="69"/>
      <c r="L12" s="69"/>
      <c r="M12" s="50"/>
      <c r="N12" s="64"/>
    </row>
    <row r="13" spans="1:14" ht="15.75" x14ac:dyDescent="0.25">
      <c r="A13" s="72" t="s">
        <v>195</v>
      </c>
      <c r="B13" s="67"/>
      <c r="C13" s="67"/>
      <c r="D13" s="67"/>
      <c r="E13" s="70"/>
      <c r="F13" s="67"/>
      <c r="G13" s="84" t="s">
        <v>20</v>
      </c>
      <c r="H13" s="68"/>
      <c r="I13" s="69"/>
      <c r="J13" s="69"/>
      <c r="K13" s="69"/>
      <c r="L13" s="69"/>
      <c r="M13" s="50"/>
      <c r="N13" s="64"/>
    </row>
    <row r="14" spans="1:14" ht="15.75" x14ac:dyDescent="0.25">
      <c r="A14" s="72" t="s">
        <v>201</v>
      </c>
      <c r="B14" s="67"/>
      <c r="C14" s="67"/>
      <c r="D14" s="67"/>
      <c r="E14" s="70"/>
      <c r="F14" s="67"/>
      <c r="G14" s="84" t="s">
        <v>20</v>
      </c>
      <c r="H14" s="68"/>
      <c r="I14" s="69"/>
      <c r="J14" s="69"/>
      <c r="K14" s="69"/>
      <c r="L14" s="69"/>
      <c r="M14" s="50"/>
      <c r="N14" s="64"/>
    </row>
    <row r="15" spans="1:14" ht="16.5" thickBot="1" x14ac:dyDescent="0.3">
      <c r="A15" s="80" t="s">
        <v>196</v>
      </c>
      <c r="B15" s="81"/>
      <c r="C15" s="81"/>
      <c r="D15" s="81"/>
      <c r="E15" s="82"/>
      <c r="F15" s="81"/>
      <c r="G15" s="85" t="s">
        <v>20</v>
      </c>
      <c r="H15" s="68"/>
      <c r="I15" s="69"/>
      <c r="J15" s="69"/>
      <c r="K15" s="69"/>
      <c r="L15" s="69"/>
      <c r="M15" s="50"/>
      <c r="N15" s="64"/>
    </row>
    <row r="16" spans="1:14" ht="15.75" x14ac:dyDescent="0.25">
      <c r="A16" s="73" t="s">
        <v>132</v>
      </c>
      <c r="B16" s="70"/>
      <c r="C16" s="70"/>
      <c r="D16" s="70"/>
      <c r="E16" s="70"/>
      <c r="F16" s="70"/>
      <c r="G16" s="69"/>
      <c r="H16" s="69"/>
      <c r="I16" s="69"/>
      <c r="J16" s="69"/>
      <c r="K16" s="69"/>
      <c r="L16" s="69"/>
      <c r="M16" s="50"/>
      <c r="N16" s="64"/>
    </row>
    <row r="17" spans="1:14" ht="15.75" x14ac:dyDescent="0.25">
      <c r="A17" s="73"/>
      <c r="B17" s="70"/>
      <c r="C17" s="70"/>
      <c r="D17" s="70"/>
      <c r="E17" s="70"/>
      <c r="F17" s="70"/>
      <c r="G17" s="69"/>
      <c r="H17" s="69"/>
      <c r="I17" s="69"/>
      <c r="J17" s="69"/>
      <c r="K17" s="69"/>
      <c r="L17" s="69"/>
      <c r="M17" s="50"/>
      <c r="N17" s="64"/>
    </row>
    <row r="18" spans="1:14" ht="15.75" x14ac:dyDescent="0.25">
      <c r="A18" s="89" t="s">
        <v>197</v>
      </c>
      <c r="B18" s="70"/>
      <c r="C18" s="70"/>
      <c r="D18" s="70"/>
      <c r="E18" s="70"/>
      <c r="F18" s="70"/>
      <c r="G18" s="69"/>
      <c r="H18" s="69"/>
      <c r="I18" s="69"/>
      <c r="J18" s="69"/>
      <c r="K18" s="69"/>
      <c r="L18" s="69"/>
      <c r="M18" s="50"/>
      <c r="N18" s="64"/>
    </row>
    <row r="19" spans="1:14" ht="15.75" x14ac:dyDescent="0.25">
      <c r="A19" s="55" t="s">
        <v>198</v>
      </c>
      <c r="B19" s="67"/>
      <c r="C19" s="67"/>
      <c r="D19" s="67"/>
      <c r="E19" s="70"/>
      <c r="F19" s="70"/>
      <c r="G19" s="69"/>
      <c r="H19" s="69"/>
      <c r="I19" s="69"/>
      <c r="J19" s="69"/>
      <c r="K19" s="69"/>
      <c r="L19" s="69"/>
      <c r="M19" s="50"/>
      <c r="N19" s="64"/>
    </row>
    <row r="20" spans="1:14" ht="15.75" x14ac:dyDescent="0.25">
      <c r="A20" s="72" t="s">
        <v>92</v>
      </c>
      <c r="B20" s="70"/>
      <c r="C20" s="70"/>
      <c r="D20" s="70"/>
      <c r="E20" s="70"/>
      <c r="F20" s="70"/>
      <c r="G20" s="69"/>
      <c r="H20" s="69"/>
      <c r="I20" s="69"/>
      <c r="J20" s="69"/>
      <c r="K20" s="69"/>
      <c r="L20" s="69"/>
      <c r="M20" s="50"/>
      <c r="N20" s="64"/>
    </row>
    <row r="21" spans="1:14" ht="15.75" thickBot="1" x14ac:dyDescent="0.3">
      <c r="A21" s="74"/>
      <c r="B21" s="75"/>
      <c r="C21" s="75"/>
      <c r="D21" s="75"/>
      <c r="E21" s="75"/>
      <c r="F21" s="75"/>
      <c r="G21" s="76"/>
      <c r="H21" s="76"/>
      <c r="I21" s="76"/>
      <c r="J21" s="76"/>
      <c r="K21" s="76"/>
      <c r="L21" s="76"/>
      <c r="M21" s="65"/>
      <c r="N21" s="66"/>
    </row>
    <row r="40" spans="1:1" x14ac:dyDescent="0.25">
      <c r="A40" s="5" t="s">
        <v>209</v>
      </c>
    </row>
  </sheetData>
  <sheetProtection password="F86F" sheet="1" objects="1" scenarios="1"/>
  <conditionalFormatting sqref="G10:G15">
    <cfRule type="containsText" dxfId="13" priority="1" operator="containsText" text="no">
      <formula>NOT(ISERROR(SEARCH("no",G10)))</formula>
    </cfRule>
  </conditionalFormatting>
  <dataValidations count="1">
    <dataValidation type="list" allowBlank="1" showInputMessage="1" showErrorMessage="1" sqref="G10:G15">
      <formula1>"yes,no"</formula1>
    </dataValidation>
  </dataValidations>
  <hyperlinks>
    <hyperlink ref="D10" r:id="rId1"/>
  </hyperlinks>
  <pageMargins left="0.70866141732283472" right="0.70866141732283472" top="0.74803149606299213" bottom="0.74803149606299213" header="0.31496062992125984" footer="0.31496062992125984"/>
  <pageSetup paperSize="9" scale="43"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31"/>
  <sheetViews>
    <sheetView showGridLines="0" workbookViewId="0">
      <selection activeCell="C23" sqref="C23"/>
    </sheetView>
  </sheetViews>
  <sheetFormatPr defaultRowHeight="15" x14ac:dyDescent="0.25"/>
  <cols>
    <col min="1" max="1" width="9.140625" style="41"/>
    <col min="2" max="2" width="142.140625" style="41" customWidth="1"/>
    <col min="3" max="3" width="22.5703125" style="41" customWidth="1"/>
    <col min="4" max="4" width="93.7109375" style="41" customWidth="1"/>
    <col min="5" max="5" width="8" style="41" customWidth="1"/>
    <col min="6" max="9" width="9.140625" style="41" hidden="1" customWidth="1"/>
    <col min="10" max="10" width="13" style="41" customWidth="1"/>
    <col min="11" max="12" width="9.140625" style="41"/>
    <col min="13" max="13" width="6.140625" style="41" hidden="1" customWidth="1"/>
    <col min="14" max="16384" width="9.140625" style="41"/>
  </cols>
  <sheetData>
    <row r="1" spans="1:13" ht="21" x14ac:dyDescent="0.25">
      <c r="A1" s="103"/>
      <c r="B1" s="104"/>
      <c r="C1" s="105" t="s">
        <v>131</v>
      </c>
      <c r="D1" s="104"/>
      <c r="E1" s="106"/>
      <c r="F1" s="106"/>
      <c r="G1" s="106"/>
      <c r="H1" s="106"/>
      <c r="I1" s="107"/>
      <c r="J1" s="54"/>
      <c r="K1" s="108"/>
    </row>
    <row r="2" spans="1:13" x14ac:dyDescent="0.25">
      <c r="A2" s="51"/>
      <c r="B2" s="52" t="s">
        <v>184</v>
      </c>
      <c r="C2" s="52"/>
      <c r="D2" s="52" t="s">
        <v>16</v>
      </c>
      <c r="E2" s="109"/>
      <c r="F2" s="109"/>
      <c r="G2" s="109"/>
      <c r="H2" s="109"/>
      <c r="I2" s="54"/>
      <c r="J2" s="54"/>
      <c r="K2" s="108"/>
    </row>
    <row r="3" spans="1:13" x14ac:dyDescent="0.25">
      <c r="A3" s="51"/>
      <c r="B3" s="52" t="s">
        <v>9</v>
      </c>
      <c r="C3" s="52"/>
      <c r="D3" s="52" t="s">
        <v>17</v>
      </c>
      <c r="E3" s="109"/>
      <c r="F3" s="109"/>
      <c r="G3" s="109"/>
      <c r="H3" s="109"/>
      <c r="I3" s="54"/>
      <c r="J3" s="54"/>
      <c r="K3" s="108"/>
    </row>
    <row r="4" spans="1:13" ht="16.5" thickBot="1" x14ac:dyDescent="0.3">
      <c r="A4" s="110"/>
      <c r="B4" s="110"/>
      <c r="C4" s="110"/>
      <c r="D4" s="110"/>
      <c r="J4" s="108"/>
      <c r="K4" s="108"/>
    </row>
    <row r="5" spans="1:13" ht="16.5" thickBot="1" x14ac:dyDescent="0.3">
      <c r="A5" s="111" t="s">
        <v>159</v>
      </c>
      <c r="B5" s="111" t="s">
        <v>161</v>
      </c>
      <c r="C5" s="111" t="s">
        <v>178</v>
      </c>
      <c r="D5" s="111" t="s">
        <v>160</v>
      </c>
      <c r="E5" s="108"/>
      <c r="F5" s="108"/>
      <c r="G5" s="108"/>
      <c r="H5" s="108"/>
      <c r="I5" s="108"/>
      <c r="J5" s="108"/>
      <c r="K5" s="108"/>
    </row>
    <row r="6" spans="1:13" ht="15.75" x14ac:dyDescent="0.25">
      <c r="A6" s="112">
        <v>1</v>
      </c>
      <c r="B6" s="113" t="s">
        <v>170</v>
      </c>
      <c r="C6" s="86"/>
      <c r="D6" s="114" t="s">
        <v>171</v>
      </c>
      <c r="E6" s="108"/>
      <c r="F6" s="108"/>
      <c r="G6" s="108"/>
      <c r="H6" s="108"/>
      <c r="I6" s="108"/>
      <c r="J6" s="108"/>
      <c r="K6" s="108"/>
      <c r="M6" s="41" t="b">
        <v>0</v>
      </c>
    </row>
    <row r="7" spans="1:13" ht="15.75" x14ac:dyDescent="0.25">
      <c r="A7" s="112">
        <v>2</v>
      </c>
      <c r="B7" s="113" t="s">
        <v>172</v>
      </c>
      <c r="C7" s="87"/>
      <c r="D7" s="115" t="s">
        <v>165</v>
      </c>
      <c r="E7" s="108"/>
      <c r="F7" s="108"/>
      <c r="G7" s="108"/>
      <c r="H7" s="108"/>
      <c r="I7" s="108"/>
      <c r="J7" s="108"/>
      <c r="M7" s="41" t="b">
        <v>0</v>
      </c>
    </row>
    <row r="8" spans="1:13" ht="15.75" x14ac:dyDescent="0.25">
      <c r="A8" s="112">
        <v>3</v>
      </c>
      <c r="B8" s="116" t="s">
        <v>181</v>
      </c>
      <c r="C8" s="87"/>
      <c r="D8" s="115" t="s">
        <v>167</v>
      </c>
      <c r="E8" s="108"/>
      <c r="F8" s="108"/>
      <c r="G8" s="108"/>
      <c r="H8" s="108"/>
      <c r="I8" s="108"/>
      <c r="J8" s="108"/>
      <c r="M8" s="41" t="b">
        <v>0</v>
      </c>
    </row>
    <row r="9" spans="1:13" ht="15.75" x14ac:dyDescent="0.25">
      <c r="A9" s="112">
        <v>4</v>
      </c>
      <c r="B9" s="113" t="s">
        <v>162</v>
      </c>
      <c r="C9" s="88"/>
      <c r="D9" s="115" t="s">
        <v>166</v>
      </c>
      <c r="E9" s="108"/>
      <c r="F9" s="108"/>
      <c r="G9" s="108"/>
      <c r="H9" s="108"/>
      <c r="I9" s="108"/>
      <c r="J9" s="108"/>
      <c r="M9" s="41" t="b">
        <v>0</v>
      </c>
    </row>
    <row r="10" spans="1:13" ht="15.75" x14ac:dyDescent="0.25">
      <c r="A10" s="112">
        <v>5</v>
      </c>
      <c r="B10" s="113" t="s">
        <v>177</v>
      </c>
      <c r="C10" s="88"/>
      <c r="D10" s="115" t="s">
        <v>164</v>
      </c>
      <c r="E10" s="108"/>
      <c r="F10" s="108"/>
      <c r="G10" s="108"/>
      <c r="H10" s="108"/>
      <c r="I10" s="108"/>
      <c r="J10" s="108"/>
      <c r="M10" s="41" t="b">
        <v>0</v>
      </c>
    </row>
    <row r="11" spans="1:13" ht="15.75" x14ac:dyDescent="0.25">
      <c r="A11" s="112"/>
      <c r="B11" s="113"/>
      <c r="C11" s="88"/>
      <c r="D11" s="115" t="s">
        <v>199</v>
      </c>
      <c r="E11" s="108"/>
      <c r="F11" s="108"/>
      <c r="G11" s="108"/>
      <c r="H11" s="108"/>
      <c r="I11" s="108"/>
      <c r="J11" s="108"/>
    </row>
    <row r="12" spans="1:13" ht="15.75" x14ac:dyDescent="0.25">
      <c r="A12" s="112">
        <v>6</v>
      </c>
      <c r="B12" s="113" t="s">
        <v>187</v>
      </c>
      <c r="C12" s="88"/>
      <c r="D12" s="115" t="s">
        <v>163</v>
      </c>
      <c r="E12" s="108"/>
      <c r="F12" s="108"/>
      <c r="G12" s="108"/>
      <c r="H12" s="108"/>
      <c r="I12" s="108"/>
      <c r="J12" s="108"/>
      <c r="M12" s="41" t="b">
        <v>0</v>
      </c>
    </row>
    <row r="13" spans="1:13" ht="15.75" x14ac:dyDescent="0.25">
      <c r="A13" s="112">
        <v>7</v>
      </c>
      <c r="B13" s="118" t="s">
        <v>188</v>
      </c>
      <c r="C13" s="88"/>
      <c r="D13" s="115" t="s">
        <v>169</v>
      </c>
      <c r="E13" s="108"/>
      <c r="F13" s="108"/>
      <c r="G13" s="108"/>
      <c r="H13" s="108"/>
      <c r="I13" s="108"/>
      <c r="J13" s="108"/>
      <c r="M13" s="41" t="b">
        <v>0</v>
      </c>
    </row>
    <row r="14" spans="1:13" ht="15.75" x14ac:dyDescent="0.25">
      <c r="A14" s="112">
        <v>8</v>
      </c>
      <c r="B14" s="119" t="s">
        <v>179</v>
      </c>
      <c r="C14" s="88"/>
      <c r="D14" s="115" t="s">
        <v>168</v>
      </c>
      <c r="E14" s="108"/>
      <c r="F14" s="108"/>
      <c r="G14" s="108"/>
      <c r="H14" s="108"/>
      <c r="I14" s="108"/>
      <c r="J14" s="108"/>
      <c r="M14" s="41" t="b">
        <v>0</v>
      </c>
    </row>
    <row r="15" spans="1:13" ht="15.75" x14ac:dyDescent="0.25">
      <c r="A15" s="112">
        <v>9</v>
      </c>
      <c r="B15" s="119" t="s">
        <v>182</v>
      </c>
      <c r="C15" s="88"/>
      <c r="D15" s="117"/>
      <c r="E15" s="108"/>
      <c r="F15" s="108"/>
      <c r="G15" s="108"/>
      <c r="H15" s="108"/>
      <c r="I15" s="108"/>
      <c r="J15" s="108"/>
      <c r="M15" s="41" t="b">
        <v>0</v>
      </c>
    </row>
    <row r="16" spans="1:13" ht="15.75" x14ac:dyDescent="0.25">
      <c r="A16" s="112">
        <v>10</v>
      </c>
      <c r="B16" s="113" t="s">
        <v>173</v>
      </c>
      <c r="C16" s="88"/>
      <c r="D16" s="115" t="s">
        <v>174</v>
      </c>
      <c r="E16" s="108"/>
      <c r="F16" s="108"/>
      <c r="G16" s="108"/>
      <c r="H16" s="108"/>
      <c r="I16" s="108"/>
      <c r="J16" s="108"/>
      <c r="M16" s="41" t="b">
        <v>0</v>
      </c>
    </row>
    <row r="17" spans="1:13" ht="15.75" x14ac:dyDescent="0.25">
      <c r="A17" s="112">
        <v>11</v>
      </c>
      <c r="B17" s="116" t="s">
        <v>185</v>
      </c>
      <c r="C17" s="87"/>
      <c r="D17" s="117"/>
      <c r="E17" s="108"/>
      <c r="F17" s="108"/>
      <c r="G17" s="108"/>
      <c r="H17" s="108"/>
      <c r="I17" s="108"/>
      <c r="J17" s="108"/>
      <c r="M17" s="41" t="b">
        <v>0</v>
      </c>
    </row>
    <row r="18" spans="1:13" ht="15.75" x14ac:dyDescent="0.25">
      <c r="A18" s="112">
        <v>12</v>
      </c>
      <c r="B18" s="116" t="s">
        <v>176</v>
      </c>
      <c r="C18" s="87"/>
      <c r="D18" s="117"/>
      <c r="E18" s="108"/>
      <c r="F18" s="108"/>
      <c r="G18" s="108"/>
      <c r="H18" s="108"/>
      <c r="I18" s="108"/>
      <c r="J18" s="108"/>
    </row>
    <row r="19" spans="1:13" ht="15.75" x14ac:dyDescent="0.25">
      <c r="A19" s="117"/>
      <c r="B19" s="113"/>
      <c r="C19" s="88"/>
      <c r="D19" s="117"/>
      <c r="E19" s="108"/>
      <c r="F19" s="108"/>
      <c r="G19" s="108"/>
      <c r="H19" s="108"/>
      <c r="I19" s="108"/>
      <c r="J19" s="108"/>
    </row>
    <row r="20" spans="1:13" ht="15.75" x14ac:dyDescent="0.25">
      <c r="A20" s="117"/>
      <c r="B20" s="113"/>
      <c r="C20" s="117"/>
      <c r="D20" s="117"/>
      <c r="E20" s="108"/>
      <c r="F20" s="108"/>
      <c r="G20" s="108"/>
      <c r="H20" s="108"/>
      <c r="I20" s="108"/>
      <c r="J20" s="108"/>
    </row>
    <row r="21" spans="1:13" ht="15.75" x14ac:dyDescent="0.25">
      <c r="A21" s="117"/>
      <c r="B21" s="113"/>
      <c r="C21" s="117"/>
      <c r="D21" s="117"/>
      <c r="E21" s="108"/>
      <c r="F21" s="108"/>
      <c r="G21" s="108"/>
      <c r="H21" s="108"/>
      <c r="I21" s="108"/>
      <c r="J21" s="108"/>
    </row>
    <row r="22" spans="1:13" ht="15.75" x14ac:dyDescent="0.25">
      <c r="A22" s="117"/>
      <c r="B22" s="120" t="s">
        <v>180</v>
      </c>
      <c r="C22" s="117"/>
      <c r="D22" s="117"/>
      <c r="E22" s="108"/>
      <c r="F22" s="108"/>
      <c r="G22" s="108"/>
      <c r="H22" s="108"/>
      <c r="I22" s="108"/>
      <c r="J22" s="108"/>
    </row>
    <row r="23" spans="1:13" ht="15.75" x14ac:dyDescent="0.25">
      <c r="A23" s="117"/>
      <c r="B23" s="121" t="s">
        <v>186</v>
      </c>
      <c r="C23" s="117"/>
      <c r="D23" s="115"/>
      <c r="E23" s="108"/>
      <c r="F23" s="108"/>
      <c r="G23" s="108"/>
      <c r="H23" s="108"/>
      <c r="I23" s="108"/>
      <c r="J23" s="108"/>
    </row>
    <row r="24" spans="1:13" ht="15.75" x14ac:dyDescent="0.25">
      <c r="A24" s="117"/>
      <c r="B24" s="121" t="s">
        <v>202</v>
      </c>
      <c r="C24" s="117"/>
      <c r="D24" s="117"/>
      <c r="E24" s="108"/>
      <c r="F24" s="108"/>
      <c r="G24" s="108"/>
      <c r="H24" s="108"/>
      <c r="I24" s="108"/>
      <c r="J24" s="108"/>
    </row>
    <row r="25" spans="1:13" ht="15.75" x14ac:dyDescent="0.25">
      <c r="A25" s="117"/>
      <c r="B25" s="122" t="s">
        <v>206</v>
      </c>
      <c r="C25" s="117"/>
      <c r="D25" s="117"/>
      <c r="E25" s="108"/>
      <c r="F25" s="108"/>
      <c r="G25" s="108"/>
      <c r="H25" s="108"/>
      <c r="I25" s="108"/>
      <c r="J25" s="108"/>
    </row>
    <row r="26" spans="1:13" ht="15.75" x14ac:dyDescent="0.25">
      <c r="A26" s="117"/>
      <c r="B26" s="113"/>
      <c r="C26" s="117"/>
      <c r="D26" s="117"/>
      <c r="E26" s="108"/>
      <c r="F26" s="108"/>
      <c r="G26" s="108"/>
      <c r="H26" s="108"/>
      <c r="I26" s="108"/>
      <c r="J26" s="108"/>
    </row>
    <row r="27" spans="1:13" ht="15.75" x14ac:dyDescent="0.25">
      <c r="A27" s="117"/>
      <c r="B27" s="113"/>
      <c r="C27" s="117"/>
      <c r="D27" s="117"/>
      <c r="E27" s="108"/>
      <c r="F27" s="108"/>
      <c r="G27" s="108"/>
      <c r="H27" s="108"/>
      <c r="I27" s="108"/>
      <c r="J27" s="108"/>
    </row>
    <row r="28" spans="1:13" ht="15.75" x14ac:dyDescent="0.25">
      <c r="A28" s="117"/>
      <c r="B28" s="113"/>
      <c r="C28" s="117"/>
      <c r="D28" s="117"/>
      <c r="E28" s="108"/>
      <c r="F28" s="108"/>
      <c r="G28" s="108"/>
      <c r="H28" s="108"/>
      <c r="I28" s="108"/>
      <c r="J28" s="108"/>
    </row>
    <row r="29" spans="1:13" ht="15.75" x14ac:dyDescent="0.25">
      <c r="A29" s="117"/>
      <c r="B29" s="113"/>
      <c r="C29" s="117"/>
      <c r="D29" s="117"/>
      <c r="E29" s="108"/>
      <c r="F29" s="108"/>
      <c r="G29" s="108"/>
      <c r="H29" s="108"/>
      <c r="I29" s="108"/>
      <c r="J29" s="108"/>
    </row>
    <row r="30" spans="1:13" ht="15.75" x14ac:dyDescent="0.25">
      <c r="A30" s="117"/>
      <c r="B30" s="113"/>
      <c r="C30" s="117"/>
      <c r="D30" s="117"/>
      <c r="E30" s="108"/>
      <c r="F30" s="108"/>
      <c r="G30" s="108"/>
      <c r="H30" s="108"/>
      <c r="I30" s="108"/>
      <c r="J30" s="108"/>
    </row>
    <row r="31" spans="1:13" ht="16.5" thickBot="1" x14ac:dyDescent="0.3">
      <c r="A31" s="123"/>
      <c r="B31" s="124"/>
      <c r="C31" s="123"/>
      <c r="D31" s="123"/>
      <c r="E31" s="108"/>
      <c r="F31" s="108"/>
      <c r="G31" s="108"/>
      <c r="H31" s="108"/>
      <c r="I31" s="108"/>
      <c r="J31" s="108"/>
    </row>
  </sheetData>
  <sheetProtection selectLockedCells="1"/>
  <hyperlinks>
    <hyperlink ref="B15" location="'Video Game Expenditure'!A1" display="A Breakdown with analysis of the costs included in the claim"/>
    <hyperlink ref="B14" location="'Video Game Computation Stencil'!A1" display="A computation showing how you have calcualated the relief "/>
    <hyperlink ref="D13" r:id="rId1"/>
    <hyperlink ref="D10" r:id="rId2"/>
    <hyperlink ref="D7" r:id="rId3"/>
    <hyperlink ref="D12" r:id="rId4"/>
    <hyperlink ref="D9" r:id="rId5"/>
    <hyperlink ref="D8" r:id="rId6"/>
    <hyperlink ref="D14" r:id="rId7"/>
    <hyperlink ref="D6" r:id="rId8"/>
    <hyperlink ref="D16" r:id="rId9"/>
    <hyperlink ref="B24" r:id="rId10"/>
    <hyperlink ref="B23" r:id="rId11"/>
    <hyperlink ref="B25" r:id="rId12"/>
  </hyperlinks>
  <pageMargins left="0.70866141732283472" right="0.70866141732283472" top="0.74803149606299213" bottom="0.74803149606299213" header="0.31496062992125984" footer="0.31496062992125984"/>
  <pageSetup paperSize="9" scale="45" orientation="landscape" r:id="rId13"/>
  <drawing r:id="rId14"/>
  <legacyDrawing r:id="rId15"/>
  <mc:AlternateContent xmlns:mc="http://schemas.openxmlformats.org/markup-compatibility/2006">
    <mc:Choice Requires="x14">
      <controls>
        <mc:AlternateContent xmlns:mc="http://schemas.openxmlformats.org/markup-compatibility/2006">
          <mc:Choice Requires="x14">
            <control shapeId="2090" r:id="rId16" name="Check Box 42">
              <controlPr locked="0"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2092" r:id="rId18" name="Check Box 44">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2093" r:id="rId19" name="Check Box 45">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2094" r:id="rId20" name="Check Box 46">
              <controlPr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2097" r:id="rId21" name="Check Box 49">
              <controlPr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2098" r:id="rId22" name="Check Box 50">
              <controlPr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2099" r:id="rId23" name="Check Box 51">
              <controlPr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2100" r:id="rId24" name="Check Box 52">
              <controlPr locked="0"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2103" r:id="rId25" name="Check Box 55">
              <controlPr locked="0"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2104" r:id="rId26" name="Check Box 56">
              <controlPr locked="0"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2105" r:id="rId27" name="Check Box 57">
              <controlPr locked="0"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2106" r:id="rId28" name="Check Box 58">
              <controlPr locked="0" defaultSize="0" autoFill="0" autoLine="0" autoPict="0">
                <anchor moveWithCells="1">
                  <from>
                    <xdr:col>2</xdr:col>
                    <xdr:colOff>609600</xdr:colOff>
                    <xdr:row>8</xdr:row>
                    <xdr:rowOff>161925</xdr:rowOff>
                  </from>
                  <to>
                    <xdr:col>2</xdr:col>
                    <xdr:colOff>838200</xdr:colOff>
                    <xdr:row>10</xdr:row>
                    <xdr:rowOff>0</xdr:rowOff>
                  </to>
                </anchor>
              </controlPr>
            </control>
          </mc:Choice>
        </mc:AlternateContent>
        <mc:AlternateContent xmlns:mc="http://schemas.openxmlformats.org/markup-compatibility/2006">
          <mc:Choice Requires="x14">
            <control shapeId="2107" r:id="rId29" name="Check Box 59">
              <controlPr locked="0" defaultSize="0" autoFill="0" autoLine="0" autoPict="0">
                <anchor moveWithCells="1">
                  <from>
                    <xdr:col>2</xdr:col>
                    <xdr:colOff>609600</xdr:colOff>
                    <xdr:row>10</xdr:row>
                    <xdr:rowOff>180975</xdr:rowOff>
                  </from>
                  <to>
                    <xdr:col>2</xdr:col>
                    <xdr:colOff>838200</xdr:colOff>
                    <xdr:row>12</xdr:row>
                    <xdr:rowOff>19050</xdr:rowOff>
                  </to>
                </anchor>
              </controlPr>
            </control>
          </mc:Choice>
        </mc:AlternateContent>
        <mc:AlternateContent xmlns:mc="http://schemas.openxmlformats.org/markup-compatibility/2006">
          <mc:Choice Requires="x14">
            <control shapeId="2109" r:id="rId30" name="Check Box 61">
              <controlPr locked="0" defaultSize="0" autoFill="0" autoLine="0" autoPict="0">
                <anchor moveWithCells="1">
                  <from>
                    <xdr:col>2</xdr:col>
                    <xdr:colOff>609600</xdr:colOff>
                    <xdr:row>12</xdr:row>
                    <xdr:rowOff>161925</xdr:rowOff>
                  </from>
                  <to>
                    <xdr:col>2</xdr:col>
                    <xdr:colOff>838200</xdr:colOff>
                    <xdr:row>14</xdr:row>
                    <xdr:rowOff>0</xdr:rowOff>
                  </to>
                </anchor>
              </controlPr>
            </control>
          </mc:Choice>
        </mc:AlternateContent>
        <mc:AlternateContent xmlns:mc="http://schemas.openxmlformats.org/markup-compatibility/2006">
          <mc:Choice Requires="x14">
            <control shapeId="2110" r:id="rId31" name="Check Box 62">
              <controlPr locked="0" defaultSize="0" autoFill="0" autoLine="0" autoPict="0">
                <anchor moveWithCells="1">
                  <from>
                    <xdr:col>2</xdr:col>
                    <xdr:colOff>609600</xdr:colOff>
                    <xdr:row>13</xdr:row>
                    <xdr:rowOff>161925</xdr:rowOff>
                  </from>
                  <to>
                    <xdr:col>2</xdr:col>
                    <xdr:colOff>838200</xdr:colOff>
                    <xdr:row>15</xdr:row>
                    <xdr:rowOff>0</xdr:rowOff>
                  </to>
                </anchor>
              </controlPr>
            </control>
          </mc:Choice>
        </mc:AlternateContent>
        <mc:AlternateContent xmlns:mc="http://schemas.openxmlformats.org/markup-compatibility/2006">
          <mc:Choice Requires="x14">
            <control shapeId="2111" r:id="rId32" name="Check Box 63">
              <controlPr locked="0" defaultSize="0" autoFill="0" autoLine="0" autoPict="0">
                <anchor moveWithCells="1">
                  <from>
                    <xdr:col>2</xdr:col>
                    <xdr:colOff>609600</xdr:colOff>
                    <xdr:row>14</xdr:row>
                    <xdr:rowOff>161925</xdr:rowOff>
                  </from>
                  <to>
                    <xdr:col>2</xdr:col>
                    <xdr:colOff>838200</xdr:colOff>
                    <xdr:row>16</xdr:row>
                    <xdr:rowOff>0</xdr:rowOff>
                  </to>
                </anchor>
              </controlPr>
            </control>
          </mc:Choice>
        </mc:AlternateContent>
        <mc:AlternateContent xmlns:mc="http://schemas.openxmlformats.org/markup-compatibility/2006">
          <mc:Choice Requires="x14">
            <control shapeId="2113" r:id="rId33" name="Check Box 65">
              <controlPr locked="0" defaultSize="0" autoFill="0" autoLine="0" autoPict="0">
                <anchor moveWithCells="1">
                  <from>
                    <xdr:col>2</xdr:col>
                    <xdr:colOff>609600</xdr:colOff>
                    <xdr:row>17</xdr:row>
                    <xdr:rowOff>0</xdr:rowOff>
                  </from>
                  <to>
                    <xdr:col>2</xdr:col>
                    <xdr:colOff>914400</xdr:colOff>
                    <xdr:row>18</xdr:row>
                    <xdr:rowOff>19050</xdr:rowOff>
                  </to>
                </anchor>
              </controlPr>
            </control>
          </mc:Choice>
        </mc:AlternateContent>
        <mc:AlternateContent xmlns:mc="http://schemas.openxmlformats.org/markup-compatibility/2006">
          <mc:Choice Requires="x14">
            <control shapeId="2114" r:id="rId34" name="Check Box 66">
              <controlPr locked="0" defaultSize="0" autoFill="0" autoLine="0" autoPict="0">
                <anchor moveWithCells="1">
                  <from>
                    <xdr:col>2</xdr:col>
                    <xdr:colOff>609600</xdr:colOff>
                    <xdr:row>12</xdr:row>
                    <xdr:rowOff>0</xdr:rowOff>
                  </from>
                  <to>
                    <xdr:col>2</xdr:col>
                    <xdr:colOff>914400</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2:I50"/>
  <sheetViews>
    <sheetView workbookViewId="0">
      <selection activeCell="D2" sqref="D2:I2"/>
    </sheetView>
  </sheetViews>
  <sheetFormatPr defaultRowHeight="15" x14ac:dyDescent="0.25"/>
  <cols>
    <col min="1" max="1" width="5.140625" style="5" customWidth="1"/>
    <col min="2" max="2" width="5.5703125" style="5" customWidth="1"/>
    <col min="3" max="3" width="59.28515625" style="5" customWidth="1"/>
    <col min="4" max="8" width="11.7109375" style="5" customWidth="1"/>
    <col min="9" max="9" width="41.85546875" style="5" customWidth="1"/>
    <col min="10" max="16384" width="9.140625" style="5"/>
  </cols>
  <sheetData>
    <row r="2" spans="1:9" ht="12.75" customHeight="1" x14ac:dyDescent="0.25">
      <c r="A2" s="8"/>
      <c r="B2" s="6"/>
      <c r="C2" s="7" t="s">
        <v>130</v>
      </c>
      <c r="D2" s="98"/>
      <c r="E2" s="98"/>
      <c r="F2" s="98"/>
      <c r="G2" s="98"/>
      <c r="H2" s="98"/>
      <c r="I2" s="98"/>
    </row>
    <row r="3" spans="1:9" ht="12.75" customHeight="1" x14ac:dyDescent="0.25">
      <c r="A3" s="8"/>
      <c r="B3" s="6"/>
      <c r="C3" s="7" t="s">
        <v>129</v>
      </c>
      <c r="D3" s="98"/>
      <c r="E3" s="98"/>
      <c r="F3" s="98"/>
      <c r="G3" s="98"/>
      <c r="H3" s="98"/>
      <c r="I3" s="98"/>
    </row>
    <row r="4" spans="1:9" ht="12.75" customHeight="1" x14ac:dyDescent="0.25">
      <c r="A4" s="8"/>
      <c r="B4" s="6"/>
      <c r="C4" s="7" t="s">
        <v>91</v>
      </c>
      <c r="D4" s="98"/>
      <c r="E4" s="98"/>
      <c r="F4" s="98"/>
      <c r="G4" s="98"/>
      <c r="H4" s="98"/>
      <c r="I4" s="98"/>
    </row>
    <row r="5" spans="1:9" ht="4.5" customHeight="1" x14ac:dyDescent="0.25">
      <c r="A5" s="8"/>
      <c r="B5" s="6"/>
      <c r="C5" s="8"/>
      <c r="D5" s="8"/>
      <c r="E5" s="8"/>
      <c r="F5" s="8"/>
      <c r="G5" s="8"/>
      <c r="H5" s="8"/>
      <c r="I5" s="8"/>
    </row>
    <row r="6" spans="1:9" x14ac:dyDescent="0.25">
      <c r="A6" s="8"/>
      <c r="B6" s="6"/>
      <c r="C6" s="8" t="s">
        <v>90</v>
      </c>
      <c r="D6" s="8" t="s">
        <v>183</v>
      </c>
      <c r="E6" s="8" t="s">
        <v>189</v>
      </c>
      <c r="F6" s="8" t="s">
        <v>190</v>
      </c>
      <c r="G6" s="8" t="s">
        <v>191</v>
      </c>
      <c r="H6" s="8" t="s">
        <v>192</v>
      </c>
      <c r="I6" s="8"/>
    </row>
    <row r="7" spans="1:9" ht="4.5" customHeight="1" x14ac:dyDescent="0.25">
      <c r="A7" s="8"/>
      <c r="B7" s="6"/>
      <c r="C7" s="8"/>
      <c r="D7" s="8"/>
      <c r="E7" s="8"/>
      <c r="F7" s="8"/>
      <c r="G7" s="8"/>
      <c r="H7" s="8"/>
      <c r="I7" s="8"/>
    </row>
    <row r="8" spans="1:9" ht="12.75" customHeight="1" x14ac:dyDescent="0.25">
      <c r="A8" s="46"/>
      <c r="B8" s="47" t="s">
        <v>89</v>
      </c>
      <c r="C8" s="9" t="s">
        <v>128</v>
      </c>
      <c r="D8" s="9" t="s">
        <v>12</v>
      </c>
      <c r="E8" s="9"/>
      <c r="F8" s="9"/>
      <c r="G8" s="9"/>
      <c r="H8" s="9"/>
      <c r="I8" s="9" t="s">
        <v>88</v>
      </c>
    </row>
    <row r="9" spans="1:9" ht="12.75" customHeight="1" x14ac:dyDescent="0.25">
      <c r="A9" s="99" t="s">
        <v>87</v>
      </c>
      <c r="B9" s="11" t="s">
        <v>86</v>
      </c>
      <c r="C9" s="10" t="s">
        <v>127</v>
      </c>
      <c r="D9" s="4"/>
      <c r="E9" s="4"/>
      <c r="F9" s="4"/>
      <c r="G9" s="4"/>
      <c r="H9" s="4"/>
      <c r="I9" s="10"/>
    </row>
    <row r="10" spans="1:9" ht="12.75" customHeight="1" x14ac:dyDescent="0.25">
      <c r="A10" s="99"/>
      <c r="B10" s="11" t="s">
        <v>85</v>
      </c>
      <c r="C10" s="10" t="s">
        <v>126</v>
      </c>
      <c r="D10" s="4"/>
      <c r="E10" s="4"/>
      <c r="F10" s="4"/>
      <c r="G10" s="4"/>
      <c r="H10" s="4"/>
      <c r="I10" s="10"/>
    </row>
    <row r="11" spans="1:9" ht="12.75" customHeight="1" x14ac:dyDescent="0.25">
      <c r="A11" s="99"/>
      <c r="B11" s="11" t="s">
        <v>84</v>
      </c>
      <c r="C11" s="10" t="s">
        <v>109</v>
      </c>
      <c r="D11" s="4"/>
      <c r="E11" s="4"/>
      <c r="F11" s="4"/>
      <c r="G11" s="4"/>
      <c r="H11" s="4"/>
      <c r="I11" s="10"/>
    </row>
    <row r="12" spans="1:9" ht="12.75" customHeight="1" x14ac:dyDescent="0.25">
      <c r="A12" s="99"/>
      <c r="B12" s="11" t="s">
        <v>83</v>
      </c>
      <c r="C12" s="48" t="s">
        <v>82</v>
      </c>
      <c r="D12" s="4"/>
      <c r="E12" s="1">
        <f>D13</f>
        <v>0</v>
      </c>
      <c r="F12" s="1">
        <f>E12+E13</f>
        <v>0</v>
      </c>
      <c r="G12" s="1">
        <f t="shared" ref="G12:H12" si="0">F12+F13</f>
        <v>0</v>
      </c>
      <c r="H12" s="1">
        <f t="shared" si="0"/>
        <v>0</v>
      </c>
      <c r="I12" s="10"/>
    </row>
    <row r="13" spans="1:9" ht="12.75" customHeight="1" x14ac:dyDescent="0.25">
      <c r="A13" s="99"/>
      <c r="B13" s="11" t="s">
        <v>81</v>
      </c>
      <c r="C13" s="49" t="s">
        <v>80</v>
      </c>
      <c r="D13" s="1">
        <f>SUM(D11-D12)</f>
        <v>0</v>
      </c>
      <c r="E13" s="1">
        <f>SUM(E11-E12)</f>
        <v>0</v>
      </c>
      <c r="F13" s="1">
        <f>SUM(F11-F12)</f>
        <v>0</v>
      </c>
      <c r="G13" s="1">
        <f>SUM(G11-G12)</f>
        <v>0</v>
      </c>
      <c r="H13" s="1">
        <f>SUM(H11-H12)</f>
        <v>0</v>
      </c>
      <c r="I13" s="10" t="s">
        <v>79</v>
      </c>
    </row>
    <row r="14" spans="1:9" ht="12.75" customHeight="1" x14ac:dyDescent="0.25">
      <c r="A14" s="99"/>
      <c r="B14" s="11" t="s">
        <v>78</v>
      </c>
      <c r="C14" s="10" t="s">
        <v>77</v>
      </c>
      <c r="D14" s="1">
        <f>IFERROR(SUM(D11/D10*D9),0)</f>
        <v>0</v>
      </c>
      <c r="E14" s="1">
        <f>IFERROR(SUM(E11/E10*E9),0)</f>
        <v>0</v>
      </c>
      <c r="F14" s="1">
        <f>IFERROR(SUM(F11/F10*F9),0)</f>
        <v>0</v>
      </c>
      <c r="G14" s="1">
        <f>IFERROR(SUM(G11/G10*G9),0)</f>
        <v>0</v>
      </c>
      <c r="H14" s="1">
        <f>IFERROR(SUM(H11/H10*H9),0)</f>
        <v>0</v>
      </c>
      <c r="I14" s="10" t="s">
        <v>76</v>
      </c>
    </row>
    <row r="15" spans="1:9" ht="12.75" customHeight="1" x14ac:dyDescent="0.25">
      <c r="A15" s="99"/>
      <c r="B15" s="11" t="s">
        <v>75</v>
      </c>
      <c r="C15" s="48" t="s">
        <v>74</v>
      </c>
      <c r="D15" s="4"/>
      <c r="E15" s="1">
        <f>D16</f>
        <v>0</v>
      </c>
      <c r="F15" s="1">
        <f>E15+E16</f>
        <v>0</v>
      </c>
      <c r="G15" s="1">
        <f t="shared" ref="G15:H15" si="1">F15+F16</f>
        <v>0</v>
      </c>
      <c r="H15" s="1">
        <f t="shared" si="1"/>
        <v>0</v>
      </c>
      <c r="I15" s="10"/>
    </row>
    <row r="16" spans="1:9" ht="12.75" customHeight="1" x14ac:dyDescent="0.25">
      <c r="A16" s="99"/>
      <c r="B16" s="11" t="s">
        <v>73</v>
      </c>
      <c r="C16" s="49" t="s">
        <v>72</v>
      </c>
      <c r="D16" s="1">
        <f>SUM(D14-D15)</f>
        <v>0</v>
      </c>
      <c r="E16" s="1">
        <f>SUM(E14-E15)</f>
        <v>0</v>
      </c>
      <c r="F16" s="1">
        <f>SUM(F14-F15)</f>
        <v>0</v>
      </c>
      <c r="G16" s="1">
        <f>SUM(G14-G15)</f>
        <v>0</v>
      </c>
      <c r="H16" s="1">
        <f>SUM(H14-H15)</f>
        <v>0</v>
      </c>
      <c r="I16" s="10" t="s">
        <v>71</v>
      </c>
    </row>
    <row r="17" spans="1:9" ht="12.75" customHeight="1" x14ac:dyDescent="0.25">
      <c r="A17" s="99"/>
      <c r="B17" s="11" t="s">
        <v>70</v>
      </c>
      <c r="C17" s="10" t="s">
        <v>69</v>
      </c>
      <c r="D17" s="4"/>
      <c r="E17" s="4"/>
      <c r="F17" s="4"/>
      <c r="G17" s="4"/>
      <c r="H17" s="4"/>
      <c r="I17" s="10" t="s">
        <v>68</v>
      </c>
    </row>
    <row r="18" spans="1:9" ht="12.75" customHeight="1" x14ac:dyDescent="0.25">
      <c r="A18" s="99"/>
      <c r="B18" s="11" t="s">
        <v>67</v>
      </c>
      <c r="C18" s="49" t="s">
        <v>66</v>
      </c>
      <c r="D18" s="1">
        <f>SUM(D16-D13+D17)</f>
        <v>0</v>
      </c>
      <c r="E18" s="94">
        <f>SUM(E16-E13+E17)</f>
        <v>0</v>
      </c>
      <c r="F18" s="1">
        <f t="shared" ref="F18:H18" si="2">SUM(F16-F13+F17)</f>
        <v>0</v>
      </c>
      <c r="G18" s="1">
        <f t="shared" si="2"/>
        <v>0</v>
      </c>
      <c r="H18" s="1">
        <f t="shared" si="2"/>
        <v>0</v>
      </c>
      <c r="I18" s="10" t="s">
        <v>65</v>
      </c>
    </row>
    <row r="19" spans="1:9" ht="12.75" customHeight="1" x14ac:dyDescent="0.25">
      <c r="A19" s="100" t="s">
        <v>64</v>
      </c>
      <c r="B19" s="11" t="s">
        <v>63</v>
      </c>
      <c r="C19" s="10" t="s">
        <v>62</v>
      </c>
      <c r="D19" s="3"/>
      <c r="E19" s="3"/>
      <c r="F19" s="3"/>
      <c r="G19" s="3"/>
      <c r="H19" s="3"/>
      <c r="I19" s="10"/>
    </row>
    <row r="20" spans="1:9" ht="12.75" customHeight="1" x14ac:dyDescent="0.25">
      <c r="A20" s="101"/>
      <c r="B20" s="11" t="s">
        <v>61</v>
      </c>
      <c r="C20" s="10" t="s">
        <v>108</v>
      </c>
      <c r="D20" s="3"/>
      <c r="E20" s="3"/>
      <c r="F20" s="3"/>
      <c r="G20" s="3"/>
      <c r="H20" s="3"/>
      <c r="I20" s="10"/>
    </row>
    <row r="21" spans="1:9" ht="12.75" customHeight="1" x14ac:dyDescent="0.25">
      <c r="A21" s="101"/>
      <c r="B21" s="11" t="s">
        <v>60</v>
      </c>
      <c r="C21" s="49" t="s">
        <v>107</v>
      </c>
      <c r="D21" s="3"/>
      <c r="E21" s="3"/>
      <c r="F21" s="3"/>
      <c r="G21" s="3"/>
      <c r="H21" s="3"/>
      <c r="I21" s="10"/>
    </row>
    <row r="22" spans="1:9" ht="12.75" customHeight="1" x14ac:dyDescent="0.25">
      <c r="A22" s="101"/>
      <c r="B22" s="11" t="s">
        <v>59</v>
      </c>
      <c r="C22" s="48" t="s">
        <v>106</v>
      </c>
      <c r="D22" s="3"/>
      <c r="E22" s="3"/>
      <c r="F22" s="3"/>
      <c r="G22" s="3"/>
      <c r="H22" s="3"/>
      <c r="I22" s="10"/>
    </row>
    <row r="23" spans="1:9" ht="12.75" customHeight="1" x14ac:dyDescent="0.25">
      <c r="A23" s="101"/>
      <c r="B23" s="11" t="s">
        <v>58</v>
      </c>
      <c r="C23" s="49" t="s">
        <v>57</v>
      </c>
      <c r="D23" s="2">
        <f>SUM(D21+D22)</f>
        <v>0</v>
      </c>
      <c r="E23" s="2">
        <f>SUM(E21+E22)</f>
        <v>0</v>
      </c>
      <c r="F23" s="2">
        <f>SUM(F21+F22)</f>
        <v>0</v>
      </c>
      <c r="G23" s="2">
        <f>SUM(G21+G22)</f>
        <v>0</v>
      </c>
      <c r="H23" s="2">
        <f>SUM(H21+H22)</f>
        <v>0</v>
      </c>
      <c r="I23" s="10" t="s">
        <v>56</v>
      </c>
    </row>
    <row r="24" spans="1:9" ht="12.75" customHeight="1" x14ac:dyDescent="0.25">
      <c r="A24" s="101"/>
      <c r="B24" s="11" t="s">
        <v>55</v>
      </c>
      <c r="C24" s="10" t="s">
        <v>54</v>
      </c>
      <c r="D24" s="2">
        <f>SUM(D23*0.8)</f>
        <v>0</v>
      </c>
      <c r="E24" s="2">
        <f>SUM(E23*0.8)</f>
        <v>0</v>
      </c>
      <c r="F24" s="2">
        <f>SUM(F23*0.8)</f>
        <v>0</v>
      </c>
      <c r="G24" s="2">
        <f>SUM(G23*0.8)</f>
        <v>0</v>
      </c>
      <c r="H24" s="2">
        <f>SUM(H23*0.8)</f>
        <v>0</v>
      </c>
      <c r="I24" s="10" t="s">
        <v>53</v>
      </c>
    </row>
    <row r="25" spans="1:9" ht="12.75" customHeight="1" x14ac:dyDescent="0.25">
      <c r="A25" s="101"/>
      <c r="B25" s="11" t="s">
        <v>52</v>
      </c>
      <c r="C25" s="10" t="s">
        <v>125</v>
      </c>
      <c r="D25" s="3"/>
      <c r="E25" s="3"/>
      <c r="F25" s="3"/>
      <c r="G25" s="3"/>
      <c r="H25" s="3"/>
      <c r="I25" s="10"/>
    </row>
    <row r="26" spans="1:9" ht="12.75" customHeight="1" x14ac:dyDescent="0.25">
      <c r="A26" s="101"/>
      <c r="B26" s="11" t="s">
        <v>51</v>
      </c>
      <c r="C26" s="10" t="s">
        <v>124</v>
      </c>
      <c r="D26" s="3"/>
      <c r="E26" s="3"/>
      <c r="F26" s="3"/>
      <c r="G26" s="3"/>
      <c r="H26" s="3"/>
      <c r="I26" s="10" t="s">
        <v>123</v>
      </c>
    </row>
    <row r="27" spans="1:9" ht="12.75" customHeight="1" x14ac:dyDescent="0.25">
      <c r="A27" s="101"/>
      <c r="B27" s="11" t="s">
        <v>50</v>
      </c>
      <c r="C27" s="10" t="s">
        <v>122</v>
      </c>
      <c r="D27" s="3"/>
      <c r="E27" s="3"/>
      <c r="F27" s="3"/>
      <c r="G27" s="3"/>
      <c r="H27" s="3"/>
      <c r="I27" s="10"/>
    </row>
    <row r="28" spans="1:9" ht="12.75" customHeight="1" x14ac:dyDescent="0.25">
      <c r="A28" s="101"/>
      <c r="B28" s="11" t="s">
        <v>49</v>
      </c>
      <c r="C28" s="10" t="s">
        <v>121</v>
      </c>
      <c r="D28" s="3"/>
      <c r="E28" s="3"/>
      <c r="F28" s="3"/>
      <c r="G28" s="3"/>
      <c r="H28" s="3"/>
      <c r="I28" s="10"/>
    </row>
    <row r="29" spans="1:9" ht="12.75" customHeight="1" x14ac:dyDescent="0.25">
      <c r="A29" s="101"/>
      <c r="B29" s="11" t="s">
        <v>47</v>
      </c>
      <c r="C29" s="10" t="s">
        <v>105</v>
      </c>
      <c r="D29" s="3"/>
      <c r="E29" s="3"/>
      <c r="F29" s="3"/>
      <c r="G29" s="3"/>
      <c r="H29" s="3"/>
      <c r="I29" s="10"/>
    </row>
    <row r="30" spans="1:9" ht="12.75" customHeight="1" x14ac:dyDescent="0.25">
      <c r="A30" s="101"/>
      <c r="B30" s="11" t="s">
        <v>45</v>
      </c>
      <c r="C30" s="48" t="s">
        <v>120</v>
      </c>
      <c r="D30" s="3"/>
      <c r="E30" s="3"/>
      <c r="F30" s="3"/>
      <c r="G30" s="3"/>
      <c r="H30" s="3"/>
      <c r="I30" s="10"/>
    </row>
    <row r="31" spans="1:9" ht="12.75" customHeight="1" x14ac:dyDescent="0.25">
      <c r="A31" s="101"/>
      <c r="B31" s="11" t="s">
        <v>43</v>
      </c>
      <c r="C31" s="49" t="s">
        <v>48</v>
      </c>
      <c r="D31" s="2">
        <f>SUM(D25:D30)</f>
        <v>0</v>
      </c>
      <c r="E31" s="2">
        <f>SUM(E25:E30)</f>
        <v>0</v>
      </c>
      <c r="F31" s="2">
        <f>SUM(F25:F30)</f>
        <v>0</v>
      </c>
      <c r="G31" s="2">
        <f>SUM(G25:G30)</f>
        <v>0</v>
      </c>
      <c r="H31" s="2">
        <f>SUM(H25:H30)</f>
        <v>0</v>
      </c>
      <c r="I31" s="10" t="s">
        <v>119</v>
      </c>
    </row>
    <row r="32" spans="1:9" ht="12.75" customHeight="1" x14ac:dyDescent="0.25">
      <c r="A32" s="101"/>
      <c r="B32" s="11" t="s">
        <v>40</v>
      </c>
      <c r="C32" s="10" t="s">
        <v>46</v>
      </c>
      <c r="D32" s="3"/>
      <c r="E32" s="2">
        <f>D31</f>
        <v>0</v>
      </c>
      <c r="F32" s="2">
        <f t="shared" ref="F32:H32" si="3">E31</f>
        <v>0</v>
      </c>
      <c r="G32" s="2">
        <f t="shared" si="3"/>
        <v>0</v>
      </c>
      <c r="H32" s="2">
        <f t="shared" si="3"/>
        <v>0</v>
      </c>
      <c r="I32" s="10"/>
    </row>
    <row r="33" spans="1:9" ht="12.75" customHeight="1" x14ac:dyDescent="0.25">
      <c r="A33" s="101"/>
      <c r="B33" s="11" t="s">
        <v>38</v>
      </c>
      <c r="C33" s="10" t="s">
        <v>44</v>
      </c>
      <c r="D33" s="2">
        <f>SUM(D31-D32)</f>
        <v>0</v>
      </c>
      <c r="E33" s="2">
        <f>SUM(E31-E32)</f>
        <v>0</v>
      </c>
      <c r="F33" s="2">
        <f>SUM(F31-F32)</f>
        <v>0</v>
      </c>
      <c r="G33" s="2">
        <f>SUM(G31-G32)</f>
        <v>0</v>
      </c>
      <c r="H33" s="2">
        <f>SUM(H31-H32)</f>
        <v>0</v>
      </c>
      <c r="I33" s="10" t="s">
        <v>118</v>
      </c>
    </row>
    <row r="34" spans="1:9" ht="12.75" customHeight="1" x14ac:dyDescent="0.25">
      <c r="A34" s="101"/>
      <c r="B34" s="11" t="s">
        <v>37</v>
      </c>
      <c r="C34" s="49" t="s">
        <v>42</v>
      </c>
      <c r="D34" s="2">
        <f>MIN(D21,D24)</f>
        <v>0</v>
      </c>
      <c r="E34" s="2">
        <f>MIN(E21,E24)</f>
        <v>0</v>
      </c>
      <c r="F34" s="2">
        <f>MIN(F21,F24)</f>
        <v>0</v>
      </c>
      <c r="G34" s="2">
        <f>MIN(G21,G24)</f>
        <v>0</v>
      </c>
      <c r="H34" s="2">
        <f>MIN(H21,H24)</f>
        <v>0</v>
      </c>
      <c r="I34" s="10" t="s">
        <v>41</v>
      </c>
    </row>
    <row r="35" spans="1:9" ht="12.75" customHeight="1" x14ac:dyDescent="0.25">
      <c r="A35" s="101"/>
      <c r="B35" s="11" t="s">
        <v>36</v>
      </c>
      <c r="C35" s="48" t="s">
        <v>39</v>
      </c>
      <c r="D35" s="3"/>
      <c r="E35" s="2">
        <f>D34</f>
        <v>0</v>
      </c>
      <c r="F35" s="2">
        <f t="shared" ref="F35:H35" si="4">E34</f>
        <v>0</v>
      </c>
      <c r="G35" s="2">
        <f t="shared" si="4"/>
        <v>0</v>
      </c>
      <c r="H35" s="2">
        <f t="shared" si="4"/>
        <v>0</v>
      </c>
      <c r="I35" s="10"/>
    </row>
    <row r="36" spans="1:9" ht="12.75" customHeight="1" x14ac:dyDescent="0.25">
      <c r="A36" s="101"/>
      <c r="B36" s="11" t="s">
        <v>117</v>
      </c>
      <c r="C36" s="49" t="s">
        <v>35</v>
      </c>
      <c r="D36" s="2">
        <f>SUM(D34-D35)</f>
        <v>0</v>
      </c>
      <c r="E36" s="2">
        <f>SUM(E34-E35)</f>
        <v>0</v>
      </c>
      <c r="F36" s="2">
        <f>SUM(F34-F35)</f>
        <v>0</v>
      </c>
      <c r="G36" s="2">
        <f>SUM(G34-G35)</f>
        <v>0</v>
      </c>
      <c r="H36" s="2">
        <f>SUM(H34-H35)</f>
        <v>0</v>
      </c>
      <c r="I36" s="10" t="s">
        <v>116</v>
      </c>
    </row>
    <row r="37" spans="1:9" ht="12.75" customHeight="1" x14ac:dyDescent="0.25">
      <c r="A37" s="102"/>
      <c r="B37" s="11" t="s">
        <v>115</v>
      </c>
      <c r="C37" s="49" t="s">
        <v>34</v>
      </c>
      <c r="D37" s="2">
        <f>SUM(D18-D36)</f>
        <v>0</v>
      </c>
      <c r="E37" s="2">
        <f>SUM(E18-E36)</f>
        <v>0</v>
      </c>
      <c r="F37" s="2">
        <f>SUM(F18-F36)</f>
        <v>0</v>
      </c>
      <c r="G37" s="2">
        <f>SUM(G18-G36)</f>
        <v>0</v>
      </c>
      <c r="H37" s="2">
        <f>SUM(H18-H36)</f>
        <v>0</v>
      </c>
      <c r="I37" s="10" t="s">
        <v>114</v>
      </c>
    </row>
    <row r="38" spans="1:9" ht="12.75" customHeight="1" x14ac:dyDescent="0.25">
      <c r="A38" s="95" t="s">
        <v>33</v>
      </c>
      <c r="B38" s="11" t="s">
        <v>32</v>
      </c>
      <c r="C38" s="48" t="s">
        <v>31</v>
      </c>
      <c r="D38" s="4"/>
      <c r="E38" s="4"/>
      <c r="F38" s="4"/>
      <c r="G38" s="4"/>
      <c r="H38" s="4"/>
      <c r="I38" s="10" t="s">
        <v>30</v>
      </c>
    </row>
    <row r="39" spans="1:9" ht="12.75" customHeight="1" x14ac:dyDescent="0.25">
      <c r="A39" s="96"/>
      <c r="B39" s="11" t="s">
        <v>29</v>
      </c>
      <c r="C39" s="10" t="s">
        <v>28</v>
      </c>
      <c r="D39" s="1">
        <f>MIN(D37+D38, 0)</f>
        <v>0</v>
      </c>
      <c r="E39" s="1">
        <f>MIN(E37+E38, 0)</f>
        <v>0</v>
      </c>
      <c r="F39" s="1">
        <f>MIN(F37+F38, 0)</f>
        <v>0</v>
      </c>
      <c r="G39" s="1">
        <f>MIN(G37+G38, 0)</f>
        <v>0</v>
      </c>
      <c r="H39" s="1">
        <f>MIN(H37+H38, 0)</f>
        <v>0</v>
      </c>
      <c r="I39" s="10" t="s">
        <v>113</v>
      </c>
    </row>
    <row r="40" spans="1:9" ht="12.75" customHeight="1" x14ac:dyDescent="0.25">
      <c r="A40" s="96"/>
      <c r="B40" s="11" t="s">
        <v>27</v>
      </c>
      <c r="C40" s="10" t="s">
        <v>26</v>
      </c>
      <c r="D40" s="4"/>
      <c r="E40" s="1">
        <f>D42</f>
        <v>0</v>
      </c>
      <c r="F40" s="1">
        <f>E40+E42</f>
        <v>0</v>
      </c>
      <c r="G40" s="1">
        <f t="shared" ref="G40:H40" si="5">F40+F42</f>
        <v>0</v>
      </c>
      <c r="H40" s="1">
        <f t="shared" si="5"/>
        <v>0</v>
      </c>
      <c r="I40" s="10"/>
    </row>
    <row r="41" spans="1:9" ht="12.75" customHeight="1" x14ac:dyDescent="0.25">
      <c r="A41" s="96"/>
      <c r="B41" s="11" t="s">
        <v>25</v>
      </c>
      <c r="C41" s="10" t="s">
        <v>24</v>
      </c>
      <c r="D41" s="1">
        <f>MIN(D34-D40, ABS(D39))</f>
        <v>0</v>
      </c>
      <c r="E41" s="1">
        <f>MIN(E34-E40, ABS(E39))</f>
        <v>0</v>
      </c>
      <c r="F41" s="1">
        <f>MIN(F34-F40, ABS(F39))</f>
        <v>0</v>
      </c>
      <c r="G41" s="1">
        <f>MIN(G34-G40, ABS(G39))</f>
        <v>0</v>
      </c>
      <c r="H41" s="1">
        <f>MIN(H34-H40, ABS(H39))</f>
        <v>0</v>
      </c>
      <c r="I41" s="10" t="s">
        <v>112</v>
      </c>
    </row>
    <row r="42" spans="1:9" ht="12.75" customHeight="1" x14ac:dyDescent="0.25">
      <c r="A42" s="96"/>
      <c r="B42" s="11" t="s">
        <v>23</v>
      </c>
      <c r="C42" s="10" t="s">
        <v>22</v>
      </c>
      <c r="D42" s="4"/>
      <c r="E42" s="4"/>
      <c r="F42" s="4"/>
      <c r="G42" s="4"/>
      <c r="H42" s="4"/>
      <c r="I42" s="10" t="s">
        <v>175</v>
      </c>
    </row>
    <row r="43" spans="1:9" ht="12.75" customHeight="1" x14ac:dyDescent="0.25">
      <c r="A43" s="97"/>
      <c r="B43" s="11" t="s">
        <v>21</v>
      </c>
      <c r="C43" s="49" t="s">
        <v>111</v>
      </c>
      <c r="D43" s="1">
        <f>SUM(ABS(D42*0.25))</f>
        <v>0</v>
      </c>
      <c r="E43" s="1">
        <f>SUM(ABS(E42*0.25))</f>
        <v>0</v>
      </c>
      <c r="F43" s="1">
        <f>SUM(ABS(F42*0.25))</f>
        <v>0</v>
      </c>
      <c r="G43" s="1">
        <f>SUM(ABS(G42*0.25))</f>
        <v>0</v>
      </c>
      <c r="H43" s="1">
        <f>SUM(ABS(H42*0.25))</f>
        <v>0</v>
      </c>
      <c r="I43" s="10" t="s">
        <v>110</v>
      </c>
    </row>
    <row r="44" spans="1:9" x14ac:dyDescent="0.25">
      <c r="A44" s="90"/>
      <c r="B44" s="90"/>
      <c r="C44" s="90"/>
      <c r="D44" s="90"/>
      <c r="E44" s="90"/>
      <c r="F44" s="90"/>
      <c r="G44" s="90"/>
      <c r="H44" s="90"/>
      <c r="I44" s="90"/>
    </row>
    <row r="45" spans="1:9" x14ac:dyDescent="0.25">
      <c r="A45" s="90"/>
      <c r="B45" s="90" t="s">
        <v>203</v>
      </c>
      <c r="C45" s="91" t="s">
        <v>204</v>
      </c>
      <c r="D45" s="90"/>
      <c r="E45" s="90"/>
      <c r="F45" s="90"/>
      <c r="G45" s="90"/>
      <c r="H45" s="90"/>
      <c r="I45" s="90"/>
    </row>
    <row r="46" spans="1:9" x14ac:dyDescent="0.25">
      <c r="A46" s="90"/>
      <c r="B46" s="90"/>
      <c r="C46" s="90"/>
      <c r="D46" s="90"/>
      <c r="E46" s="90"/>
      <c r="F46" s="90"/>
      <c r="G46" s="90"/>
      <c r="H46" s="90"/>
      <c r="I46" s="90"/>
    </row>
    <row r="47" spans="1:9" x14ac:dyDescent="0.25">
      <c r="A47" s="90"/>
      <c r="B47" s="90"/>
      <c r="C47" s="90"/>
      <c r="D47" s="90"/>
      <c r="E47" s="90"/>
      <c r="F47" s="90"/>
      <c r="G47" s="90"/>
      <c r="H47" s="90"/>
      <c r="I47" s="90"/>
    </row>
    <row r="48" spans="1:9" x14ac:dyDescent="0.25">
      <c r="A48" s="90"/>
      <c r="B48" s="90"/>
      <c r="C48" s="90"/>
      <c r="D48" s="90"/>
      <c r="E48" s="90"/>
      <c r="F48" s="90"/>
      <c r="G48" s="90"/>
      <c r="H48" s="90"/>
      <c r="I48" s="90"/>
    </row>
    <row r="49" spans="1:9" x14ac:dyDescent="0.25">
      <c r="A49" s="90"/>
      <c r="B49" s="90"/>
      <c r="C49" s="90"/>
      <c r="D49" s="90"/>
      <c r="E49" s="90"/>
      <c r="F49" s="90"/>
      <c r="G49" s="90"/>
      <c r="H49" s="90"/>
      <c r="I49" s="90"/>
    </row>
    <row r="50" spans="1:9" x14ac:dyDescent="0.25">
      <c r="A50" s="90"/>
      <c r="B50" s="90"/>
      <c r="C50" s="90"/>
      <c r="D50" s="90"/>
      <c r="E50" s="90"/>
      <c r="F50" s="90"/>
      <c r="G50" s="90"/>
      <c r="H50" s="90"/>
      <c r="I50" s="90"/>
    </row>
  </sheetData>
  <sheetProtection password="F86F" sheet="1" objects="1" scenarios="1" insertColumns="0" insertRows="0"/>
  <mergeCells count="6">
    <mergeCell ref="A38:A43"/>
    <mergeCell ref="D2:I2"/>
    <mergeCell ref="D3:I3"/>
    <mergeCell ref="D4:I4"/>
    <mergeCell ref="A9:A18"/>
    <mergeCell ref="A19:A37"/>
  </mergeCells>
  <conditionalFormatting sqref="D14 D16 D37 D39 D41 D18:H18">
    <cfRule type="cellIs" dxfId="12" priority="12" operator="equal">
      <formula>0</formula>
    </cfRule>
  </conditionalFormatting>
  <conditionalFormatting sqref="D14">
    <cfRule type="cellIs" dxfId="11" priority="11" operator="equal">
      <formula>0</formula>
    </cfRule>
  </conditionalFormatting>
  <conditionalFormatting sqref="E14 E16 E37 E39 E41">
    <cfRule type="cellIs" dxfId="10" priority="10" operator="equal">
      <formula>0</formula>
    </cfRule>
  </conditionalFormatting>
  <conditionalFormatting sqref="E14">
    <cfRule type="cellIs" dxfId="9" priority="9" operator="equal">
      <formula>0</formula>
    </cfRule>
  </conditionalFormatting>
  <conditionalFormatting sqref="F14 F16 F37 F39 F41">
    <cfRule type="cellIs" dxfId="8" priority="8" operator="equal">
      <formula>0</formula>
    </cfRule>
  </conditionalFormatting>
  <conditionalFormatting sqref="F14">
    <cfRule type="cellIs" dxfId="7" priority="7" operator="equal">
      <formula>0</formula>
    </cfRule>
  </conditionalFormatting>
  <conditionalFormatting sqref="G14 G16 G37 G39 G41">
    <cfRule type="cellIs" dxfId="6" priority="6" operator="equal">
      <formula>0</formula>
    </cfRule>
  </conditionalFormatting>
  <conditionalFormatting sqref="G14">
    <cfRule type="cellIs" dxfId="5" priority="5" operator="equal">
      <formula>0</formula>
    </cfRule>
  </conditionalFormatting>
  <conditionalFormatting sqref="H14 H16 H37 H39 H41">
    <cfRule type="cellIs" dxfId="4" priority="4" operator="equal">
      <formula>0</formula>
    </cfRule>
  </conditionalFormatting>
  <conditionalFormatting sqref="H14">
    <cfRule type="cellIs" dxfId="3" priority="3" operator="equal">
      <formula>0</formula>
    </cfRule>
  </conditionalFormatting>
  <dataValidations count="4">
    <dataValidation type="decimal" operator="lessThanOrEqual" allowBlank="1" showInputMessage="1" showErrorMessage="1" sqref="D39:H39">
      <formula1>0</formula1>
    </dataValidation>
    <dataValidation type="decimal" operator="lessThanOrEqual" allowBlank="1" showInputMessage="1" showErrorMessage="1" errorTitle="Loss Surrendered" error="Loss surrendered cannot be greater than the surrenderable loss (TC4)" sqref="D42:H42">
      <formula1>D41</formula1>
    </dataValidation>
    <dataValidation type="decimal" operator="lessThanOrEqual" allowBlank="1" showInputMessage="1" showErrorMessage="1" errorTitle="Relevant unused Loss " error="Relevant Unused  Loss must be a Negative" sqref="D38:H38">
      <formula1>0</formula1>
    </dataValidation>
    <dataValidation type="decimal" operator="greaterThanOrEqual" allowBlank="1" showInputMessage="1" showErrorMessage="1" sqref="D40:H40">
      <formula1>0</formula1>
    </dataValidation>
  </dataValidations>
  <hyperlinks>
    <hyperlink ref="C45" r:id="rId1"/>
  </hyperlinks>
  <pageMargins left="0.70866141732283472" right="0.70866141732283472" top="0.74803149606299213" bottom="0.74803149606299213" header="0.31496062992125984" footer="0.31496062992125984"/>
  <pageSetup paperSize="9" scale="7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pageSetUpPr fitToPage="1"/>
  </sheetPr>
  <dimension ref="A1:I113"/>
  <sheetViews>
    <sheetView zoomScale="85" zoomScaleNormal="85" workbookViewId="0">
      <pane ySplit="7" topLeftCell="A8" activePane="bottomLeft" state="frozen"/>
      <selection pane="bottomLeft" activeCell="C26" sqref="C26"/>
    </sheetView>
  </sheetViews>
  <sheetFormatPr defaultRowHeight="15" x14ac:dyDescent="0.25"/>
  <cols>
    <col min="1" max="1" width="48.85546875" style="5" customWidth="1"/>
    <col min="2" max="2" width="26.140625" style="5" customWidth="1"/>
    <col min="3" max="3" width="36.140625" style="5" customWidth="1"/>
    <col min="4" max="4" width="21.7109375" style="5" customWidth="1"/>
    <col min="5" max="5" width="24.42578125" style="5" customWidth="1"/>
    <col min="6" max="6" width="28.85546875" style="5" customWidth="1"/>
    <col min="7" max="7" width="31.28515625" style="5" customWidth="1"/>
    <col min="8" max="8" width="19.85546875" style="5" customWidth="1"/>
    <col min="9" max="9" width="15.5703125" style="5" customWidth="1"/>
    <col min="10" max="16384" width="9.140625" style="5"/>
  </cols>
  <sheetData>
    <row r="1" spans="1:9" hidden="1" x14ac:dyDescent="0.25">
      <c r="B1" s="37">
        <f>SUM(D53,C53)</f>
        <v>0</v>
      </c>
      <c r="E1" s="37">
        <f>SUM(E53,F53)</f>
        <v>0</v>
      </c>
    </row>
    <row r="2" spans="1:9" s="41" customFormat="1" ht="21" customHeight="1" x14ac:dyDescent="0.35">
      <c r="A2" s="40"/>
      <c r="B2" s="40"/>
      <c r="C2" s="42" t="s">
        <v>158</v>
      </c>
      <c r="D2" s="40"/>
      <c r="E2" s="40"/>
      <c r="F2" s="40"/>
      <c r="G2" s="40"/>
      <c r="H2" s="40"/>
      <c r="I2" s="43"/>
    </row>
    <row r="3" spans="1:9" ht="14.25" customHeight="1" x14ac:dyDescent="0.25">
      <c r="A3" s="35"/>
      <c r="B3" s="35" t="s">
        <v>11</v>
      </c>
      <c r="C3" s="35"/>
      <c r="D3" s="40" t="s">
        <v>133</v>
      </c>
      <c r="E3" s="35"/>
      <c r="F3" s="35"/>
      <c r="G3" s="35"/>
      <c r="H3" s="35"/>
      <c r="I3" s="38"/>
    </row>
    <row r="4" spans="1:9" ht="14.25" customHeight="1" x14ac:dyDescent="0.25">
      <c r="A4" s="35"/>
      <c r="B4" s="35" t="s">
        <v>9</v>
      </c>
      <c r="C4" s="35"/>
      <c r="D4" s="35"/>
      <c r="E4" s="35"/>
      <c r="F4" s="35"/>
      <c r="G4" s="35"/>
      <c r="H4" s="35"/>
      <c r="I4" s="38"/>
    </row>
    <row r="5" spans="1:9" s="41" customFormat="1" ht="21" customHeight="1" x14ac:dyDescent="0.25">
      <c r="A5" s="31" t="s">
        <v>96</v>
      </c>
      <c r="B5" s="32" t="s">
        <v>95</v>
      </c>
      <c r="C5" s="92" t="s">
        <v>205</v>
      </c>
      <c r="D5" s="44"/>
      <c r="E5" s="44"/>
      <c r="F5" s="44"/>
      <c r="G5" s="44"/>
      <c r="H5" s="44"/>
      <c r="I5" s="45"/>
    </row>
    <row r="6" spans="1:9" ht="15" customHeight="1" x14ac:dyDescent="0.25">
      <c r="A6" s="36" t="s">
        <v>12</v>
      </c>
      <c r="B6" s="14" t="s">
        <v>12</v>
      </c>
      <c r="C6" s="14"/>
      <c r="D6" s="14"/>
      <c r="E6" s="14"/>
      <c r="F6" s="14"/>
      <c r="G6" s="14"/>
      <c r="H6" s="14"/>
      <c r="I6" s="15"/>
    </row>
    <row r="7" spans="1:9" s="41" customFormat="1" ht="15" customHeight="1" x14ac:dyDescent="0.25">
      <c r="A7" s="28" t="s">
        <v>7</v>
      </c>
      <c r="B7" s="29" t="s">
        <v>6</v>
      </c>
      <c r="C7" s="29" t="s">
        <v>13</v>
      </c>
      <c r="D7" s="29" t="s">
        <v>5</v>
      </c>
      <c r="E7" s="29" t="s">
        <v>101</v>
      </c>
      <c r="F7" s="29" t="s">
        <v>102</v>
      </c>
      <c r="G7" s="29" t="s">
        <v>148</v>
      </c>
      <c r="H7" s="29" t="s">
        <v>8</v>
      </c>
      <c r="I7" s="30" t="s">
        <v>4</v>
      </c>
    </row>
    <row r="8" spans="1:9" ht="15" customHeight="1" x14ac:dyDescent="0.25">
      <c r="A8" s="12" t="s">
        <v>145</v>
      </c>
      <c r="B8" s="13"/>
      <c r="C8" s="14"/>
      <c r="D8" s="14"/>
      <c r="E8" s="14"/>
      <c r="F8" s="14"/>
      <c r="G8" s="14"/>
      <c r="H8" s="14"/>
      <c r="I8" s="15"/>
    </row>
    <row r="9" spans="1:9" x14ac:dyDescent="0.25">
      <c r="A9" s="16" t="s">
        <v>15</v>
      </c>
      <c r="B9" s="13"/>
      <c r="C9" s="14"/>
      <c r="D9" s="14"/>
      <c r="E9" s="14"/>
      <c r="F9" s="14"/>
      <c r="G9" s="14"/>
      <c r="H9" s="14"/>
      <c r="I9" s="15"/>
    </row>
    <row r="10" spans="1:9" x14ac:dyDescent="0.25">
      <c r="A10" s="17" t="s">
        <v>146</v>
      </c>
      <c r="B10" s="13"/>
      <c r="C10" s="14"/>
      <c r="D10" s="14"/>
      <c r="E10" s="14"/>
      <c r="F10" s="14"/>
      <c r="G10" s="14"/>
      <c r="H10" s="14"/>
      <c r="I10" s="15"/>
    </row>
    <row r="11" spans="1:9" x14ac:dyDescent="0.25">
      <c r="A11" s="17" t="s">
        <v>147</v>
      </c>
      <c r="B11" s="13"/>
      <c r="C11" s="14"/>
      <c r="D11" s="14"/>
      <c r="E11" s="14"/>
      <c r="F11" s="14"/>
      <c r="G11" s="14"/>
      <c r="H11" s="14"/>
      <c r="I11" s="15"/>
    </row>
    <row r="12" spans="1:9" x14ac:dyDescent="0.25">
      <c r="A12" s="17"/>
      <c r="B12" s="13"/>
      <c r="C12" s="14"/>
      <c r="D12" s="14"/>
      <c r="E12" s="14"/>
      <c r="F12" s="14"/>
      <c r="G12" s="14"/>
      <c r="H12" s="14"/>
      <c r="I12" s="15"/>
    </row>
    <row r="13" spans="1:9" x14ac:dyDescent="0.25">
      <c r="A13" s="12" t="s">
        <v>157</v>
      </c>
      <c r="B13" s="13"/>
      <c r="C13" s="14"/>
      <c r="D13" s="14"/>
      <c r="E13" s="14"/>
      <c r="F13" s="14"/>
      <c r="G13" s="14"/>
      <c r="H13" s="14"/>
      <c r="I13" s="15"/>
    </row>
    <row r="14" spans="1:9" x14ac:dyDescent="0.25">
      <c r="A14" s="16" t="s">
        <v>15</v>
      </c>
      <c r="B14" s="13"/>
      <c r="C14" s="14"/>
      <c r="D14" s="14"/>
      <c r="E14" s="14"/>
      <c r="F14" s="14"/>
      <c r="G14" s="14"/>
      <c r="H14" s="14"/>
      <c r="I14" s="15"/>
    </row>
    <row r="15" spans="1:9" x14ac:dyDescent="0.25">
      <c r="A15" s="18"/>
      <c r="B15" s="13"/>
      <c r="C15" s="14"/>
      <c r="D15" s="14"/>
      <c r="E15" s="14"/>
      <c r="F15" s="14"/>
      <c r="G15" s="14"/>
      <c r="H15" s="14"/>
      <c r="I15" s="15"/>
    </row>
    <row r="16" spans="1:9" x14ac:dyDescent="0.25">
      <c r="A16" s="18" t="s">
        <v>141</v>
      </c>
      <c r="B16" s="13"/>
      <c r="C16" s="14"/>
      <c r="D16" s="14"/>
      <c r="E16" s="14"/>
      <c r="F16" s="14"/>
      <c r="G16" s="14"/>
      <c r="H16" s="14"/>
      <c r="I16" s="15"/>
    </row>
    <row r="17" spans="1:9" x14ac:dyDescent="0.25">
      <c r="A17" s="18" t="s">
        <v>152</v>
      </c>
      <c r="B17" s="13"/>
      <c r="C17" s="14"/>
      <c r="D17" s="14"/>
      <c r="E17" s="14"/>
      <c r="F17" s="14"/>
      <c r="G17" s="14"/>
      <c r="H17" s="14"/>
      <c r="I17" s="15"/>
    </row>
    <row r="18" spans="1:9" x14ac:dyDescent="0.25">
      <c r="A18" s="18" t="s">
        <v>142</v>
      </c>
      <c r="B18" s="13"/>
      <c r="C18" s="14"/>
      <c r="D18" s="14"/>
      <c r="E18" s="14"/>
      <c r="F18" s="14"/>
      <c r="G18" s="14"/>
      <c r="H18" s="14"/>
      <c r="I18" s="15"/>
    </row>
    <row r="19" spans="1:9" x14ac:dyDescent="0.25">
      <c r="A19" s="18" t="s">
        <v>143</v>
      </c>
      <c r="B19" s="13"/>
      <c r="C19" s="14"/>
      <c r="D19" s="14"/>
      <c r="E19" s="14"/>
      <c r="F19" s="14"/>
      <c r="G19" s="14"/>
      <c r="H19" s="14"/>
      <c r="I19" s="15"/>
    </row>
    <row r="20" spans="1:9" x14ac:dyDescent="0.25">
      <c r="A20" s="18" t="s">
        <v>139</v>
      </c>
      <c r="B20" s="13"/>
      <c r="C20" s="14"/>
      <c r="D20" s="14"/>
      <c r="E20" s="14"/>
      <c r="F20" s="14"/>
      <c r="G20" s="14"/>
      <c r="H20" s="14"/>
      <c r="I20" s="15"/>
    </row>
    <row r="21" spans="1:9" x14ac:dyDescent="0.25">
      <c r="A21" s="18" t="s">
        <v>151</v>
      </c>
      <c r="B21" s="13"/>
      <c r="C21" s="14"/>
      <c r="D21" s="14"/>
      <c r="E21" s="14"/>
      <c r="F21" s="14"/>
      <c r="G21" s="14"/>
      <c r="H21" s="14"/>
      <c r="I21" s="15"/>
    </row>
    <row r="22" spans="1:9" x14ac:dyDescent="0.25">
      <c r="A22" s="17" t="s">
        <v>140</v>
      </c>
      <c r="B22" s="13"/>
      <c r="C22" s="14"/>
      <c r="D22" s="14"/>
      <c r="E22" s="14"/>
      <c r="F22" s="14"/>
      <c r="G22" s="14"/>
      <c r="H22" s="14"/>
      <c r="I22" s="15"/>
    </row>
    <row r="23" spans="1:9" x14ac:dyDescent="0.25">
      <c r="A23" s="17" t="s">
        <v>144</v>
      </c>
      <c r="B23" s="13"/>
      <c r="C23" s="14"/>
      <c r="D23" s="14"/>
      <c r="E23" s="14"/>
      <c r="F23" s="14"/>
      <c r="G23" s="14"/>
      <c r="H23" s="14"/>
      <c r="I23" s="15"/>
    </row>
    <row r="24" spans="1:9" x14ac:dyDescent="0.25">
      <c r="A24" s="17" t="s">
        <v>153</v>
      </c>
      <c r="B24" s="13"/>
      <c r="C24" s="14"/>
      <c r="D24" s="14"/>
      <c r="E24" s="14"/>
      <c r="F24" s="14"/>
      <c r="G24" s="14"/>
      <c r="H24" s="14"/>
      <c r="I24" s="15"/>
    </row>
    <row r="25" spans="1:9" x14ac:dyDescent="0.25">
      <c r="A25" s="17"/>
      <c r="B25" s="125"/>
      <c r="C25" s="14"/>
      <c r="D25" s="14"/>
      <c r="E25" s="14"/>
      <c r="F25" s="14"/>
      <c r="G25" s="14"/>
      <c r="H25" s="14"/>
      <c r="I25" s="15"/>
    </row>
    <row r="26" spans="1:9" x14ac:dyDescent="0.25">
      <c r="A26" s="17"/>
      <c r="B26" s="13"/>
      <c r="C26" s="14"/>
      <c r="D26" s="14"/>
      <c r="E26" s="14"/>
      <c r="F26" s="14"/>
      <c r="G26" s="14"/>
      <c r="H26" s="14"/>
      <c r="I26" s="15"/>
    </row>
    <row r="27" spans="1:9" x14ac:dyDescent="0.25">
      <c r="A27" s="17"/>
      <c r="B27" s="13"/>
      <c r="C27" s="14"/>
      <c r="D27" s="14"/>
      <c r="E27" s="14"/>
      <c r="F27" s="14"/>
      <c r="G27" s="14"/>
      <c r="H27" s="14"/>
      <c r="I27" s="15"/>
    </row>
    <row r="28" spans="1:9" x14ac:dyDescent="0.25">
      <c r="A28" s="17"/>
      <c r="B28" s="13"/>
      <c r="C28" s="14"/>
      <c r="D28" s="14"/>
      <c r="E28" s="14"/>
      <c r="F28" s="14"/>
      <c r="G28" s="14"/>
      <c r="H28" s="14"/>
      <c r="I28" s="15"/>
    </row>
    <row r="29" spans="1:9" x14ac:dyDescent="0.25">
      <c r="A29" s="17"/>
      <c r="B29" s="13"/>
      <c r="C29" s="14"/>
      <c r="D29" s="14"/>
      <c r="E29" s="14"/>
      <c r="F29" s="14"/>
      <c r="G29" s="14"/>
      <c r="H29" s="14"/>
      <c r="I29" s="15"/>
    </row>
    <row r="30" spans="1:9" ht="30" x14ac:dyDescent="0.25">
      <c r="A30" s="19" t="s">
        <v>134</v>
      </c>
      <c r="B30" s="13"/>
      <c r="C30" s="14"/>
      <c r="D30" s="14"/>
      <c r="E30" s="14"/>
      <c r="F30" s="14"/>
      <c r="G30" s="14"/>
      <c r="H30" s="14"/>
      <c r="I30" s="15"/>
    </row>
    <row r="31" spans="1:9" x14ac:dyDescent="0.25">
      <c r="A31" s="16" t="s">
        <v>15</v>
      </c>
      <c r="B31" s="13"/>
      <c r="C31" s="14"/>
      <c r="D31" s="14"/>
      <c r="E31" s="14"/>
      <c r="F31" s="14"/>
      <c r="G31" s="14"/>
      <c r="H31" s="14"/>
      <c r="I31" s="15"/>
    </row>
    <row r="32" spans="1:9" x14ac:dyDescent="0.25">
      <c r="A32" s="16"/>
      <c r="B32" s="13"/>
      <c r="C32" s="14"/>
      <c r="D32" s="14"/>
      <c r="E32" s="14"/>
      <c r="F32" s="14"/>
      <c r="G32" s="14"/>
      <c r="H32" s="14"/>
      <c r="I32" s="15"/>
    </row>
    <row r="33" spans="1:9" x14ac:dyDescent="0.25">
      <c r="A33" s="17" t="s">
        <v>137</v>
      </c>
      <c r="B33" s="13"/>
      <c r="C33" s="14"/>
      <c r="D33" s="14"/>
      <c r="E33" s="14"/>
      <c r="F33" s="14"/>
      <c r="G33" s="14"/>
      <c r="H33" s="14"/>
      <c r="I33" s="15"/>
    </row>
    <row r="34" spans="1:9" x14ac:dyDescent="0.25">
      <c r="A34" s="17" t="s">
        <v>138</v>
      </c>
      <c r="B34" s="13"/>
      <c r="C34" s="14"/>
      <c r="D34" s="14"/>
      <c r="E34" s="14"/>
      <c r="F34" s="14"/>
      <c r="G34" s="14"/>
      <c r="H34" s="14"/>
      <c r="I34" s="15"/>
    </row>
    <row r="35" spans="1:9" x14ac:dyDescent="0.25">
      <c r="A35" s="17" t="s">
        <v>136</v>
      </c>
      <c r="B35" s="13"/>
      <c r="C35" s="14"/>
      <c r="D35" s="14"/>
      <c r="E35" s="14"/>
      <c r="F35" s="14"/>
      <c r="G35" s="14"/>
      <c r="H35" s="14"/>
      <c r="I35" s="15"/>
    </row>
    <row r="36" spans="1:9" x14ac:dyDescent="0.25">
      <c r="A36" s="17" t="s">
        <v>104</v>
      </c>
      <c r="B36" s="13"/>
      <c r="C36" s="14"/>
      <c r="D36" s="14"/>
      <c r="E36" s="14"/>
      <c r="F36" s="14"/>
      <c r="G36" s="14"/>
      <c r="H36" s="14"/>
      <c r="I36" s="15"/>
    </row>
    <row r="37" spans="1:9" x14ac:dyDescent="0.25">
      <c r="A37" s="17" t="s">
        <v>135</v>
      </c>
      <c r="B37" s="13"/>
      <c r="C37" s="14"/>
      <c r="D37" s="14"/>
      <c r="E37" s="14"/>
      <c r="F37" s="14"/>
      <c r="G37" s="14"/>
      <c r="H37" s="14"/>
      <c r="I37" s="15"/>
    </row>
    <row r="38" spans="1:9" x14ac:dyDescent="0.25">
      <c r="A38" s="16" t="s">
        <v>18</v>
      </c>
      <c r="B38" s="13"/>
      <c r="C38" s="14"/>
      <c r="D38" s="14"/>
      <c r="E38" s="14"/>
      <c r="F38" s="14"/>
      <c r="G38" s="14"/>
      <c r="H38" s="14"/>
      <c r="I38" s="15"/>
    </row>
    <row r="39" spans="1:9" x14ac:dyDescent="0.25">
      <c r="A39" s="16" t="s">
        <v>19</v>
      </c>
      <c r="B39" s="13"/>
      <c r="C39" s="14"/>
      <c r="D39" s="14"/>
      <c r="E39" s="14"/>
      <c r="F39" s="14"/>
      <c r="G39" s="14"/>
      <c r="H39" s="14"/>
      <c r="I39" s="15"/>
    </row>
    <row r="40" spans="1:9" x14ac:dyDescent="0.25">
      <c r="A40" s="16" t="s">
        <v>155</v>
      </c>
      <c r="B40" s="13"/>
      <c r="C40" s="14"/>
      <c r="D40" s="14"/>
      <c r="E40" s="14"/>
      <c r="F40" s="14"/>
      <c r="G40" s="14"/>
      <c r="H40" s="14"/>
      <c r="I40" s="15"/>
    </row>
    <row r="41" spans="1:9" x14ac:dyDescent="0.25">
      <c r="A41" s="16" t="s">
        <v>154</v>
      </c>
      <c r="B41" s="13"/>
      <c r="C41" s="14"/>
      <c r="D41" s="14"/>
      <c r="E41" s="14"/>
      <c r="F41" s="14"/>
      <c r="G41" s="14"/>
      <c r="H41" s="14"/>
      <c r="I41" s="15"/>
    </row>
    <row r="42" spans="1:9" x14ac:dyDescent="0.25">
      <c r="A42" s="16"/>
      <c r="B42" s="13"/>
      <c r="C42" s="14"/>
      <c r="D42" s="14"/>
      <c r="E42" s="14"/>
      <c r="F42" s="14"/>
      <c r="G42" s="14"/>
      <c r="H42" s="14"/>
      <c r="I42" s="15"/>
    </row>
    <row r="43" spans="1:9" x14ac:dyDescent="0.25">
      <c r="A43" s="16"/>
      <c r="B43" s="13"/>
      <c r="C43" s="14"/>
      <c r="D43" s="14"/>
      <c r="E43" s="14"/>
      <c r="F43" s="14"/>
      <c r="G43" s="14"/>
      <c r="H43" s="14"/>
      <c r="I43" s="15"/>
    </row>
    <row r="44" spans="1:9" x14ac:dyDescent="0.25">
      <c r="A44" s="16"/>
      <c r="B44" s="13"/>
      <c r="C44" s="14"/>
      <c r="D44" s="14"/>
      <c r="E44" s="14"/>
      <c r="F44" s="14"/>
      <c r="G44" s="14"/>
      <c r="H44" s="14"/>
      <c r="I44" s="15"/>
    </row>
    <row r="45" spans="1:9" ht="45" x14ac:dyDescent="0.25">
      <c r="A45" s="20" t="s">
        <v>97</v>
      </c>
      <c r="B45" s="13"/>
      <c r="C45" s="14"/>
      <c r="D45" s="14"/>
      <c r="E45" s="14"/>
      <c r="F45" s="14"/>
      <c r="G45" s="14"/>
      <c r="H45" s="14"/>
      <c r="I45" s="15"/>
    </row>
    <row r="46" spans="1:9" x14ac:dyDescent="0.25">
      <c r="A46" s="21" t="s">
        <v>3</v>
      </c>
      <c r="B46" s="13"/>
      <c r="C46" s="14"/>
      <c r="D46" s="14"/>
      <c r="E46" s="14"/>
      <c r="F46" s="14"/>
      <c r="G46" s="14"/>
      <c r="H46" s="14"/>
      <c r="I46" s="15"/>
    </row>
    <row r="47" spans="1:9" x14ac:dyDescent="0.25">
      <c r="A47" s="21" t="s">
        <v>2</v>
      </c>
      <c r="B47" s="13"/>
      <c r="C47" s="14"/>
      <c r="D47" s="14"/>
      <c r="E47" s="14"/>
      <c r="F47" s="14"/>
      <c r="G47" s="14"/>
      <c r="H47" s="14"/>
      <c r="I47" s="15"/>
    </row>
    <row r="48" spans="1:9" x14ac:dyDescent="0.25">
      <c r="A48" s="21" t="s">
        <v>1</v>
      </c>
      <c r="B48" s="13"/>
      <c r="C48" s="14"/>
      <c r="D48" s="14"/>
      <c r="E48" s="14"/>
      <c r="F48" s="14"/>
      <c r="G48" s="14"/>
      <c r="H48" s="14"/>
      <c r="I48" s="15"/>
    </row>
    <row r="49" spans="1:9" x14ac:dyDescent="0.25">
      <c r="A49" s="17" t="s">
        <v>10</v>
      </c>
      <c r="B49" s="13"/>
      <c r="C49" s="14"/>
      <c r="D49" s="14"/>
      <c r="E49" s="14"/>
      <c r="F49" s="14"/>
      <c r="G49" s="14"/>
      <c r="H49" s="14"/>
      <c r="I49" s="15"/>
    </row>
    <row r="50" spans="1:9" x14ac:dyDescent="0.25">
      <c r="A50" s="17" t="s">
        <v>98</v>
      </c>
      <c r="B50" s="13"/>
      <c r="C50" s="14"/>
      <c r="D50" s="14"/>
      <c r="E50" s="14"/>
      <c r="F50" s="14"/>
      <c r="G50" s="14"/>
      <c r="H50" s="14"/>
      <c r="I50" s="15"/>
    </row>
    <row r="51" spans="1:9" x14ac:dyDescent="0.25">
      <c r="A51" s="17" t="s">
        <v>156</v>
      </c>
      <c r="B51" s="13"/>
      <c r="C51" s="14"/>
      <c r="D51" s="14"/>
      <c r="E51" s="14"/>
      <c r="F51" s="14"/>
      <c r="G51" s="14"/>
      <c r="H51" s="14"/>
      <c r="I51" s="15"/>
    </row>
    <row r="52" spans="1:9" x14ac:dyDescent="0.25">
      <c r="A52" s="17"/>
      <c r="B52" s="13"/>
      <c r="C52" s="14"/>
      <c r="D52" s="14"/>
      <c r="E52" s="14"/>
      <c r="F52" s="14"/>
      <c r="G52" s="14"/>
      <c r="H52" s="14"/>
      <c r="I52" s="15"/>
    </row>
    <row r="53" spans="1:9" s="41" customFormat="1" x14ac:dyDescent="0.25">
      <c r="A53" s="22" t="s">
        <v>0</v>
      </c>
      <c r="B53" s="23">
        <f>SUBTOTAL(109,Table2[Total expenditure])</f>
        <v>0</v>
      </c>
      <c r="C53" s="23">
        <f>SUBTOTAL(109,Table2[Non Core Expenditure])</f>
        <v>0</v>
      </c>
      <c r="D53" s="23">
        <f>SUBTOTAL(109,Table2[Total Core Expenditure])</f>
        <v>0</v>
      </c>
      <c r="E53" s="23">
        <f>SUBTOTAL(109,Table2[Total EEA Core Expenditure])</f>
        <v>0</v>
      </c>
      <c r="F53" s="23">
        <f>SUM(Table2[Total Non EEA Core Expenditure])</f>
        <v>0</v>
      </c>
      <c r="G53" s="23">
        <f>SUM(Table2[Expenditure paid to a Subcontractor])</f>
        <v>0</v>
      </c>
      <c r="H53" s="23">
        <f>SUM(Table2[[Apportionment basis ]])</f>
        <v>0</v>
      </c>
      <c r="I53" s="24"/>
    </row>
    <row r="54" spans="1:9" x14ac:dyDescent="0.25">
      <c r="A54" s="17" t="s">
        <v>99</v>
      </c>
      <c r="B54" s="33"/>
      <c r="C54" s="14"/>
      <c r="D54" s="14"/>
      <c r="E54" s="34"/>
      <c r="F54" s="14"/>
      <c r="G54" s="14"/>
      <c r="H54" s="14"/>
      <c r="I54" s="15"/>
    </row>
    <row r="55" spans="1:9" s="41" customFormat="1" x14ac:dyDescent="0.25">
      <c r="A55" s="25" t="s">
        <v>0</v>
      </c>
      <c r="B55" s="26">
        <f>Table2[[#Totals],[Total expenditure]]-B54</f>
        <v>0</v>
      </c>
      <c r="C55" s="26">
        <f>Table2[[#Totals],[Non Core Expenditure]]-C54</f>
        <v>0</v>
      </c>
      <c r="D55" s="26">
        <f>Table2[[#Totals],[Total Core Expenditure]]-D54</f>
        <v>0</v>
      </c>
      <c r="E55" s="26">
        <f>Table2[[#Totals],[Total EEA Core Expenditure]]-E54</f>
        <v>0</v>
      </c>
      <c r="F55" s="26">
        <f>Table2[[#Totals],[Total Non EEA Core Expenditure]]-F54</f>
        <v>0</v>
      </c>
      <c r="G55" s="26">
        <f>Table2[[#Totals],[Expenditure paid to a Subcontractor]]-G54</f>
        <v>0</v>
      </c>
      <c r="H55" s="26">
        <f>Table2[[#Totals],[Apportionment basis ]]-H54</f>
        <v>0</v>
      </c>
      <c r="I55" s="27"/>
    </row>
    <row r="56" spans="1:9" x14ac:dyDescent="0.25">
      <c r="A56" s="5" t="s">
        <v>94</v>
      </c>
    </row>
    <row r="57" spans="1:9" x14ac:dyDescent="0.25">
      <c r="A57" s="5" t="s">
        <v>100</v>
      </c>
    </row>
    <row r="58" spans="1:9" x14ac:dyDescent="0.25">
      <c r="A58" s="5" t="s">
        <v>14</v>
      </c>
    </row>
    <row r="59" spans="1:9" x14ac:dyDescent="0.25">
      <c r="A59" s="5" t="s">
        <v>150</v>
      </c>
    </row>
    <row r="113" spans="1:1" x14ac:dyDescent="0.25">
      <c r="A113" s="39"/>
    </row>
  </sheetData>
  <sheetProtection password="F86F" sheet="1" objects="1" scenarios="1" insertColumns="0" insertRows="0" selectLockedCells="1"/>
  <conditionalFormatting sqref="B53">
    <cfRule type="cellIs" dxfId="2" priority="3" operator="notEqual">
      <formula>$B$1</formula>
    </cfRule>
  </conditionalFormatting>
  <conditionalFormatting sqref="D53">
    <cfRule type="cellIs" dxfId="1" priority="2" operator="notEqual">
      <formula>$E$1</formula>
    </cfRule>
  </conditionalFormatting>
  <conditionalFormatting sqref="G53">
    <cfRule type="cellIs" dxfId="0" priority="1" operator="greaterThan">
      <formula>1000000</formula>
    </cfRule>
  </conditionalFormatting>
  <hyperlinks>
    <hyperlink ref="C5" r:id="rId1"/>
  </hyperlinks>
  <pageMargins left="0.70866141732283472" right="0.70866141732283472" top="0.74803149606299213" bottom="0.74803149606299213" header="0.31496062992125984" footer="0.31496062992125984"/>
  <pageSetup paperSize="9" scale="29" orientation="landscape"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Video Game Tax Relief Stencil</vt:lpstr>
      <vt:lpstr>Video Game Tax Relief Checklist</vt:lpstr>
      <vt:lpstr>Video Game Computation Stencil</vt:lpstr>
      <vt:lpstr>Video Game Expenditure</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cp:lastPrinted>2018-09-12T11:04:42Z</cp:lastPrinted>
  <dcterms:created xsi:type="dcterms:W3CDTF">2017-06-16T09:27:03Z</dcterms:created>
  <dcterms:modified xsi:type="dcterms:W3CDTF">2018-12-21T16:42:10Z</dcterms:modified>
</cp:coreProperties>
</file>